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a Kantor\Data LPM\Dokumen AMI-RTM-RTL\2024\Instrumen AMI\Instrumen AMI 2024\Dokumen Cheklist\"/>
    </mc:Choice>
  </mc:AlternateContent>
  <xr:revisionPtr revIDLastSave="0" documentId="13_ncr:1_{234CFF70-CCAE-48FF-8147-9807B983EBF1}" xr6:coauthVersionLast="47" xr6:coauthVersionMax="47" xr10:uidLastSave="{00000000-0000-0000-0000-000000000000}"/>
  <bookViews>
    <workbookView xWindow="-110" yWindow="-110" windowWidth="19420" windowHeight="10300" activeTab="5" xr2:uid="{19D7594A-D796-45DD-8FFC-D142554C756F}"/>
  </bookViews>
  <sheets>
    <sheet name="Cover" sheetId="2" r:id="rId1"/>
    <sheet name="F-4.1" sheetId="9" r:id="rId2"/>
    <sheet name="1.6" sheetId="4" r:id="rId3"/>
    <sheet name="1.7" sheetId="8" r:id="rId4"/>
    <sheet name="1.8" sheetId="7" r:id="rId5"/>
    <sheet name="2.6" sheetId="14" r:id="rId6"/>
    <sheet name="SOURCE" sheetId="3" state="hidden" r:id="rId7"/>
  </sheets>
  <definedNames>
    <definedName name="Hasil_Verifikasi" localSheetId="5">#REF!</definedName>
    <definedName name="Hasil_Verifikasi">SOURCE!$F$4:$F$6</definedName>
    <definedName name="Jab_Auditor" localSheetId="5">#REF!</definedName>
    <definedName name="Jab_Auditor">SOURCE!$F$33:$F$34</definedName>
    <definedName name="Jbt_Stru_UPPS" localSheetId="5">#REF!</definedName>
    <definedName name="Jbt_Stru_UPPS">SOURCE!$F$26:$F$30</definedName>
    <definedName name="List_stndr" localSheetId="1">SOURCE!$C$3:$C$9</definedName>
    <definedName name="Nama_Fak" localSheetId="5">#REF!</definedName>
    <definedName name="Nama_Fak">SOURCE!$F$16:$F$23</definedName>
    <definedName name="Nama_Standar">SOURCE!$C$2:$C$9</definedName>
    <definedName name="nama_unit">SOURCE!$C$16:$C$44</definedName>
    <definedName name="Status_Dokumen" localSheetId="5">#REF!</definedName>
    <definedName name="Status_Dokumen">SOURCE!$C$12:$C$13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8" l="1"/>
  <c r="I11" i="4"/>
  <c r="I10" i="4"/>
  <c r="I9" i="4"/>
  <c r="I9" i="14"/>
  <c r="I8" i="14"/>
  <c r="I7" i="14"/>
  <c r="I5" i="3" l="1"/>
  <c r="I6" i="3"/>
  <c r="I4" i="3"/>
  <c r="I10" i="8"/>
  <c r="I11" i="8"/>
  <c r="I8" i="4"/>
  <c r="I12" i="9"/>
  <c r="I11" i="9"/>
  <c r="I10" i="9"/>
  <c r="I9" i="9"/>
  <c r="I8" i="9"/>
  <c r="I7" i="9"/>
  <c r="I8" i="8"/>
  <c r="I9" i="8"/>
  <c r="I7" i="8"/>
  <c r="I7" i="7"/>
  <c r="I8" i="7" s="1"/>
  <c r="I7" i="4"/>
  <c r="G23" i="2"/>
  <c r="D33" i="2"/>
  <c r="M33" i="2"/>
  <c r="I13" i="8" l="1"/>
  <c r="N8" i="2" s="1"/>
  <c r="I14" i="9"/>
  <c r="I12" i="4"/>
</calcChain>
</file>

<file path=xl/sharedStrings.xml><?xml version="1.0" encoding="utf-8"?>
<sst xmlns="http://schemas.openxmlformats.org/spreadsheetml/2006/main" count="218" uniqueCount="141">
  <si>
    <t>No</t>
  </si>
  <si>
    <t xml:space="preserve">Nama Standar </t>
  </si>
  <si>
    <t>Standar Isi Pembelajaran</t>
  </si>
  <si>
    <t>Standar  Proses Pembelajaran</t>
  </si>
  <si>
    <t>Standar Dosen &amp; Tendik</t>
  </si>
  <si>
    <t>Standar Pengelolaan Pembelajaran</t>
  </si>
  <si>
    <t>Butir Standar</t>
  </si>
  <si>
    <t>Aspek</t>
  </si>
  <si>
    <t>Ketersediaan Dokumen</t>
  </si>
  <si>
    <t>Link Gdrive</t>
  </si>
  <si>
    <t>Nama Dokumen</t>
  </si>
  <si>
    <t>Ada/Tidak Ada</t>
  </si>
  <si>
    <t>Ada</t>
  </si>
  <si>
    <t>Tidak Ada</t>
  </si>
  <si>
    <t>Hasil Verifikasi&amp;Observasi</t>
  </si>
  <si>
    <t>Memenuhi Standar</t>
  </si>
  <si>
    <t>Melampaui Standar</t>
  </si>
  <si>
    <t>Belum memenuhi Standar</t>
  </si>
  <si>
    <t>Bobot</t>
  </si>
  <si>
    <t xml:space="preserve">AUDIT MUTU INTERNAL </t>
  </si>
  <si>
    <t>TAHUN 2024 -2025</t>
  </si>
  <si>
    <t>Nama Prodi/Fak/SPs/Direktorat/Lembaga</t>
  </si>
  <si>
    <t>Pendidikan Agama Islam</t>
  </si>
  <si>
    <t>Perbankan Syariah</t>
  </si>
  <si>
    <t>Hukum Keluarga</t>
  </si>
  <si>
    <t>Pendidikan Jasmani, Kesehatan, &amp; Rekreasi</t>
  </si>
  <si>
    <t>Pendidikan Guru Sekolah Dasar</t>
  </si>
  <si>
    <t>Geografi</t>
  </si>
  <si>
    <t>Manajemen</t>
  </si>
  <si>
    <t>Akuntansi</t>
  </si>
  <si>
    <t>Ilmu Pemerintahan</t>
  </si>
  <si>
    <t>Ilmu Administrasi Negara</t>
  </si>
  <si>
    <t>Psikologi</t>
  </si>
  <si>
    <t>Teknik Sipil</t>
  </si>
  <si>
    <t>Teknik Elektro</t>
  </si>
  <si>
    <t>Teknik Mesin (S1)</t>
  </si>
  <si>
    <t>Teknik Elektronika (D3)</t>
  </si>
  <si>
    <t>Teknik Industri</t>
  </si>
  <si>
    <t>Informatika</t>
  </si>
  <si>
    <t>Teknik Mesin (D3)</t>
  </si>
  <si>
    <t>Teknik Komputer (D3)</t>
  </si>
  <si>
    <t>Agribisnis</t>
  </si>
  <si>
    <t>Sastra Inggris</t>
  </si>
  <si>
    <t>Ilmu Komunikasi</t>
  </si>
  <si>
    <t>Magister Pendidikan Islam</t>
  </si>
  <si>
    <t>Magister Manajemen Pendidikan Islam</t>
  </si>
  <si>
    <t>Magister Ilmu Pemerintahan</t>
  </si>
  <si>
    <t>Magister Pendidikan Olahraga</t>
  </si>
  <si>
    <t>Magister Manajemen</t>
  </si>
  <si>
    <t>Fakultas Agama Islam</t>
  </si>
  <si>
    <t>Fakulats Keguruan dan Ilmu Pendidikan (FKIP)</t>
  </si>
  <si>
    <t>Fakultas Agama Islam (FAI)</t>
  </si>
  <si>
    <t>:</t>
  </si>
  <si>
    <t>Fakultas</t>
  </si>
  <si>
    <t>Fakultas Keguruan dan Ilmu Pendidikan</t>
  </si>
  <si>
    <t>Fakultas Ilmu Sosial dan Ilmu Politik</t>
  </si>
  <si>
    <t>Fakultas Ekonomi</t>
  </si>
  <si>
    <t>Fakultas Pertanian</t>
  </si>
  <si>
    <t>Fakultas Teknik</t>
  </si>
  <si>
    <t>Fakultas Komunikasi, Sastra, dan Bahasa</t>
  </si>
  <si>
    <t>Sekolah Pascasarjana</t>
  </si>
  <si>
    <t>Nama Auditee</t>
  </si>
  <si>
    <t>Ketua</t>
  </si>
  <si>
    <t>Anggota_1</t>
  </si>
  <si>
    <t>Jabatan</t>
  </si>
  <si>
    <t>Jabatan:</t>
  </si>
  <si>
    <t>Ketua Program Studi</t>
  </si>
  <si>
    <t>Kepala Tata Usaha</t>
  </si>
  <si>
    <t>Dekan</t>
  </si>
  <si>
    <t xml:space="preserve">Dosen </t>
  </si>
  <si>
    <t>Tenaga Kependidikan</t>
  </si>
  <si>
    <t>Anggota_2</t>
  </si>
  <si>
    <t>Anggota_3</t>
  </si>
  <si>
    <t>Anggota_4</t>
  </si>
  <si>
    <t>Anggota_5</t>
  </si>
  <si>
    <t>Tanggal Pelaksanaan AMI</t>
  </si>
  <si>
    <t xml:space="preserve">: </t>
  </si>
  <si>
    <t>Catatan Auditor</t>
  </si>
  <si>
    <t>Skor</t>
  </si>
  <si>
    <t>Tempat</t>
  </si>
  <si>
    <t>Nama Auditor</t>
  </si>
  <si>
    <t>Anggota</t>
  </si>
  <si>
    <t>Auditor_1</t>
  </si>
  <si>
    <t>Auditor_2</t>
  </si>
  <si>
    <t>LEMBAGA PENJAMINAN MUTU</t>
  </si>
  <si>
    <t>Leader Auditor</t>
  </si>
  <si>
    <t>Ketua Auditee</t>
  </si>
  <si>
    <t>Scan TTD</t>
  </si>
  <si>
    <t>Jabatan Auditor</t>
  </si>
  <si>
    <t>Koordinator</t>
  </si>
  <si>
    <t>Standar Penilaian Pembelajaran</t>
  </si>
  <si>
    <t>Jumlah</t>
  </si>
  <si>
    <t>Hasil Audit Verifikasi &amp; Observasi (diisi Auditor)</t>
  </si>
  <si>
    <t>Ketersediaan Dokumen (diisi Auditee)</t>
  </si>
  <si>
    <t>Standar Tata Kelola Prodi</t>
  </si>
  <si>
    <t>Standar Kompetensi Lulusan</t>
  </si>
  <si>
    <t>Ket</t>
  </si>
  <si>
    <t>STANDAR PENGELOLAAN PEMBELAJARAN</t>
  </si>
  <si>
    <t>UNIVERSITAS MUHAMMADIYAH INDONESIA (UNISMA-BEKASI)</t>
  </si>
  <si>
    <t>STANDAR TATA KELOLA UPPS</t>
  </si>
  <si>
    <t>Kriteria VMTS</t>
  </si>
  <si>
    <t>Apakah tersedia bukti sahih bahwa Unit Pengelola Program Studi (UPPS) memiliki visi, misi, dan tujuan yang ditetapkan dan disosialisasikan?</t>
  </si>
  <si>
    <t>SOTK</t>
  </si>
  <si>
    <t>Apakah tersedia bukti sahih bahwa Struktur organisasi UPPS jelas dan terdokumentasi?</t>
  </si>
  <si>
    <t>Tata Kelola</t>
  </si>
  <si>
    <t>Apakah tersedia bukti sahih bahwa UPPS memiliki dan melaksanakan Renstra dan Renop UPPS?</t>
  </si>
  <si>
    <t>Apakah  tersedia laporan evaluasi ketercapaian VMTS dan rekomendasi tindaklanjut?</t>
  </si>
  <si>
    <t xml:space="preserve">Apakah tersedia bukti sahih bahwa rapat koordinasi dan evaluasi tingkat UPPS berjalan secara rutin? </t>
  </si>
  <si>
    <t>Apakah tersedia bukti sahih bahwa pimpinan UPPS/Unit/SPS telah menjalankan kepemimpinan :1) operasional; 2) organisasi; dan 3) publik?</t>
  </si>
  <si>
    <t>SNP-1.6.1</t>
  </si>
  <si>
    <t>Apakah tersedia bukti sahih bahwa UPPS selalu memastikan kesiapan penggunaan sarana dan prasarana yang diperlukan untuk proses pembelajaran?</t>
  </si>
  <si>
    <t>SNP-1.6.2</t>
  </si>
  <si>
    <t>Apakah tersedia bukti sahih bahwa UPPS selalau memastikan kelancaran penggunaan sarana dan prasarana yang dibutuhkan untuk proses pembelajaran?</t>
  </si>
  <si>
    <t>SNP-1.7.2</t>
  </si>
  <si>
    <t>Apakah tersedia bukti sahih bahwa Unit Pengelola Program Studi yaitu Fakultas dan Sekolah Pascasarjana memiliki SK Pendirian setiap program studi?</t>
  </si>
  <si>
    <t>SNP-1.7.7</t>
  </si>
  <si>
    <t>Apakah tersedia bukti sahih bawaha UPPS memiliki dokumen perencanaan, pelaksanaan, pengendalian, pemantauan dan evaluasi peninjauan kurikulum?</t>
  </si>
  <si>
    <t>SNP-1.7.8</t>
  </si>
  <si>
    <t>Apakah tersedia bukti sahih bahwa UPPS telah mengelola program pembelajaran berdasarkan standar isi, standar proses dan standar penilaian?</t>
  </si>
  <si>
    <t>SNP-1.7.18</t>
  </si>
  <si>
    <t>Apakah tersedia bukti sahih bahwa UPPS mengadakan kegiatan yang dapat meningkatkan suasana akademik serta mampu mempererat hubungan antara mahasiswa dengan dosen secara teratur dan terjadwal?</t>
  </si>
  <si>
    <t>SNP-1.7.37</t>
  </si>
  <si>
    <t>Apakah tersedia bukti sahih bahwa UPPS telah menyelenggarakan pemantauan (rapat evaluasi) untuk menentukan dan/atau merekomendasikan tindakan yang perlu diambil daiam perbaikan proses pembelajaran di level fakultas/sekolah sebagai kelanjutan hasil evaluasi program studi?</t>
  </si>
  <si>
    <t>SNP-1.8.3</t>
  </si>
  <si>
    <t>Apakah tersedia bukti sahih bahwa UPPS (Fakultas/Sekolah) melakukan perencanaan, implementasi, dan evaluasi penggunaan dana untuk pelaksanaan kegiatan Non akademik?</t>
  </si>
  <si>
    <t>STANDAR SARANA DAN PRASARANA PENELITIAN</t>
  </si>
  <si>
    <t>SNP-2.6.2</t>
  </si>
  <si>
    <t>Apakah tersedia bukti sahih bahwa sarana dan prasarana penelitian memenuhi standar mutu, keselamatan kerja, kesehatan, kenyamanan, dan keamanan peneliti, masyarakat, dan lingkungan?</t>
  </si>
  <si>
    <t>SNP-2.6.3</t>
  </si>
  <si>
    <t>Apakah tersedia bukti sahih bahwa sarana dan prasarana penelitian dimanfaatkan secara efektif dengan penggunaan sumber daya bersama (resource sharing) dan pengaturan jadwal yang terbuka?</t>
  </si>
  <si>
    <t>STANDAR SARANA DAN PRASARANA PEMBELAJARAN</t>
  </si>
  <si>
    <t>STANDAR PEMBIAYAAN PEMBELAJARAN</t>
  </si>
  <si>
    <t>SNP-1.6.9</t>
  </si>
  <si>
    <t>Apakah tersedia bukti sahih bahwa UPPS menyediakan prasarana pembelajaran untuk menjalankan pendidikan dengan kualitas unggul berupa: a. ruang unit kegiatan mahasiswa; b. ruang pimpinan Perguruan Tinggi; c. ruang Dosen; d. ruang tata usaha?</t>
  </si>
  <si>
    <t>Apakah tersedia bukti sahih bahwa UPPS menyediakan sarana dan prasarana yang dapat diakses oleh sivitas akademika yang berkebutuhan khusus?</t>
  </si>
  <si>
    <t>SNP-1.6.10</t>
  </si>
  <si>
    <t>Apakah tersedia bukti sahih bahwa UPPS selalu menjaga kenyamanan penggunaan sarana dan prasarana kampus dengan merawat, merenovasi, menjaga kebersihan, keamanan, dan keselamatan sarana-sarana kampus?</t>
  </si>
  <si>
    <t>SNP-1.6.11</t>
  </si>
  <si>
    <t>SNP-1.7.40</t>
  </si>
  <si>
    <t>Apakah tersedia bukti sahih bahwa UPPS telah menyusun rencana strategis dan operasional terkait dengan pembelajaran yang dapat diakses oleh sivitas akademika dan pemangku kepentingan?</t>
  </si>
  <si>
    <t>Nama UPPS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</si>
</sst>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 Black"/>
      <family val="2"/>
    </font>
    <font>
      <b/>
      <sz val="11"/>
      <color theme="1"/>
      <name val="Arial Black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 Black"/>
      <family val="2"/>
    </font>
    <font>
      <b/>
      <sz val="14"/>
      <color theme="1"/>
      <name val="Aharoni"/>
    </font>
    <font>
      <sz val="11"/>
      <color theme="1"/>
      <name val="Bahnschrift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2" fillId="4" borderId="1" xfId="0" applyFont="1" applyFill="1" applyBorder="1" applyAlignment="1">
      <alignment horizontal="left" vertical="center" indent="1"/>
    </xf>
    <xf numFmtId="0" fontId="0" fillId="2" borderId="0" xfId="0" applyFill="1"/>
    <xf numFmtId="0" fontId="0" fillId="7" borderId="0" xfId="0" applyFill="1"/>
    <xf numFmtId="0" fontId="0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6" borderId="1" xfId="0" applyFont="1" applyFill="1" applyBorder="1"/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/>
    <xf numFmtId="0" fontId="4" fillId="2" borderId="0" xfId="0" applyFont="1" applyFill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6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9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9" borderId="4" xfId="0" applyFont="1" applyFill="1" applyBorder="1" applyAlignment="1">
      <alignment horizontal="center" vertical="center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0" fontId="0" fillId="10" borderId="0" xfId="0" applyFont="1" applyFill="1" applyAlignment="1">
      <alignment horizontal="center" vertical="center"/>
    </xf>
    <xf numFmtId="0" fontId="0" fillId="11" borderId="0" xfId="0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indent="1"/>
    </xf>
    <xf numFmtId="0" fontId="0" fillId="7" borderId="1" xfId="0" applyFill="1" applyBorder="1"/>
    <xf numFmtId="0" fontId="0" fillId="12" borderId="0" xfId="0" applyFill="1" applyAlignment="1">
      <alignment horizontal="center"/>
    </xf>
    <xf numFmtId="0" fontId="0" fillId="12" borderId="9" xfId="0" applyFont="1" applyFill="1" applyBorder="1"/>
    <xf numFmtId="0" fontId="1" fillId="12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10" fillId="6" borderId="1" xfId="1" applyFill="1" applyBorder="1"/>
    <xf numFmtId="0" fontId="0" fillId="6" borderId="1" xfId="0" applyFont="1" applyFill="1" applyBorder="1" applyAlignment="1">
      <alignment horizontal="center" vertical="top" wrapText="1"/>
    </xf>
    <xf numFmtId="0" fontId="10" fillId="6" borderId="1" xfId="1" applyFill="1" applyBorder="1" applyAlignment="1"/>
    <xf numFmtId="0" fontId="0" fillId="6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left" vertical="center" indent="1"/>
    </xf>
    <xf numFmtId="0" fontId="1" fillId="12" borderId="2" xfId="0" applyFont="1" applyFill="1" applyBorder="1" applyAlignment="1">
      <alignment horizontal="center" vertical="center"/>
    </xf>
    <xf numFmtId="0" fontId="0" fillId="12" borderId="1" xfId="0" applyFont="1" applyFill="1" applyBorder="1"/>
    <xf numFmtId="0" fontId="5" fillId="12" borderId="1" xfId="0" applyFont="1" applyFill="1" applyBorder="1" applyAlignment="1">
      <alignment horizontal="center"/>
    </xf>
    <xf numFmtId="2" fontId="6" fillId="1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1" fillId="6" borderId="0" xfId="0" applyFont="1" applyFill="1" applyBorder="1" applyAlignment="1">
      <alignment horizontal="center" vertical="center"/>
    </xf>
    <xf numFmtId="0" fontId="0" fillId="6" borderId="0" xfId="0" applyFont="1" applyFill="1" applyBorder="1"/>
    <xf numFmtId="0" fontId="2" fillId="4" borderId="0" xfId="0" applyFont="1" applyFill="1" applyBorder="1" applyAlignment="1">
      <alignment horizontal="left" vertical="center" indent="1"/>
    </xf>
    <xf numFmtId="0" fontId="0" fillId="12" borderId="0" xfId="0" applyFont="1" applyFill="1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10" borderId="0" xfId="0" applyFill="1"/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6" borderId="3" xfId="0" applyFill="1" applyBorder="1"/>
    <xf numFmtId="0" fontId="2" fillId="4" borderId="3" xfId="0" applyFont="1" applyFill="1" applyBorder="1" applyAlignment="1">
      <alignment horizontal="left" vertical="center" indent="1"/>
    </xf>
    <xf numFmtId="0" fontId="1" fillId="5" borderId="3" xfId="0" applyFont="1" applyFill="1" applyBorder="1" applyAlignment="1">
      <alignment horizontal="center" vertical="center"/>
    </xf>
    <xf numFmtId="0" fontId="0" fillId="8" borderId="3" xfId="0" applyFill="1" applyBorder="1"/>
    <xf numFmtId="0" fontId="0" fillId="0" borderId="1" xfId="0" applyBorder="1" applyAlignment="1">
      <alignment horizontal="center" vertical="center"/>
    </xf>
    <xf numFmtId="0" fontId="0" fillId="6" borderId="1" xfId="0" applyFill="1" applyBorder="1"/>
    <xf numFmtId="0" fontId="1" fillId="5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9" borderId="4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1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6" borderId="1" xfId="0" applyFill="1" applyBorder="1" applyAlignment="1">
      <alignment horizontal="left" indent="1"/>
    </xf>
    <xf numFmtId="22" fontId="1" fillId="7" borderId="2" xfId="0" applyNumberFormat="1" applyFont="1" applyFill="1" applyBorder="1" applyAlignment="1">
      <alignment horizontal="center"/>
    </xf>
    <xf numFmtId="22" fontId="1" fillId="7" borderId="10" xfId="0" applyNumberFormat="1" applyFont="1" applyFill="1" applyBorder="1" applyAlignment="1">
      <alignment horizontal="center"/>
    </xf>
    <xf numFmtId="22" fontId="1" fillId="7" borderId="9" xfId="0" applyNumberFormat="1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12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2" fontId="13" fillId="12" borderId="5" xfId="0" applyNumberFormat="1" applyFont="1" applyFill="1" applyBorder="1" applyAlignment="1">
      <alignment horizontal="center" vertical="center"/>
    </xf>
    <xf numFmtId="2" fontId="13" fillId="12" borderId="6" xfId="0" applyNumberFormat="1" applyFont="1" applyFill="1" applyBorder="1" applyAlignment="1">
      <alignment horizontal="center" vertical="center"/>
    </xf>
    <xf numFmtId="2" fontId="13" fillId="12" borderId="7" xfId="0" applyNumberFormat="1" applyFont="1" applyFill="1" applyBorder="1" applyAlignment="1">
      <alignment horizontal="center" vertical="center"/>
    </xf>
    <xf numFmtId="2" fontId="13" fillId="12" borderId="8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9" fillId="10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138396</xdr:colOff>
      <xdr:row>0</xdr:row>
      <xdr:rowOff>121185</xdr:rowOff>
    </xdr:from>
    <xdr:to>
      <xdr:col>4</xdr:col>
      <xdr:colOff>99801</xdr:colOff>
      <xdr:row>3</xdr:row>
      <xdr:rowOff>78828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97BD6-E9F9-4A4D-AAA6-C98C5304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224" y="121185"/>
          <a:ext cx="570129" cy="553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3A41-4B6A-4D6F-8414-22142B3EF5C0}">
  <sheetPr codeName="Sheet1">
    <tabColor theme="1" tint="4.9989318521683403E-2"/>
    <pageSetUpPr fitToPage="1"/>
  </sheetPr>
  <dimension ref="B1:O35"/>
  <sheetViews>
    <sheetView showGridLines="0" topLeftCell="C1" zoomScale="115" zoomScaleNormal="115" workbookViewId="0">
      <pane ySplit="6" topLeftCell="A16" activePane="bottomLeft" state="frozen"/>
      <selection activeCell="F32" sqref="F32"/>
      <selection pane="bottomLeft" activeCell="G8" sqref="G8:K8"/>
    </sheetView>
  </sheetViews>
  <sheetFormatPr defaultColWidth="0" defaultRowHeight="14.5" x14ac:dyDescent="0.35"/>
  <cols>
    <col min="1" max="1" width="8.7265625" hidden="1" customWidth="1"/>
    <col min="2" max="2" width="9" style="43" customWidth="1"/>
    <col min="3" max="3" width="1.1796875" style="15" customWidth="1"/>
    <col min="4" max="4" width="8.7265625" customWidth="1"/>
    <col min="5" max="5" width="14.7265625" customWidth="1"/>
    <col min="6" max="6" width="2.08984375" style="1" customWidth="1"/>
    <col min="7" max="9" width="8.7265625" customWidth="1"/>
    <col min="10" max="10" width="1.90625" customWidth="1"/>
    <col min="11" max="11" width="10.08984375" customWidth="1"/>
    <col min="12" max="12" width="1.453125" customWidth="1"/>
    <col min="13" max="13" width="19.90625" customWidth="1"/>
    <col min="14" max="14" width="8.1796875" customWidth="1"/>
    <col min="15" max="15" width="1.08984375" style="15" customWidth="1"/>
    <col min="16" max="16384" width="8.7265625" hidden="1"/>
  </cols>
  <sheetData>
    <row r="1" spans="4:14" x14ac:dyDescent="0.35">
      <c r="D1" s="15"/>
      <c r="E1" s="15"/>
      <c r="F1" s="23"/>
      <c r="G1" s="15"/>
      <c r="H1" s="15"/>
      <c r="I1" s="15"/>
      <c r="J1" s="15"/>
      <c r="K1" s="15"/>
      <c r="L1" s="15"/>
      <c r="M1" s="15"/>
      <c r="N1" s="15"/>
    </row>
    <row r="2" spans="4:14" ht="17" x14ac:dyDescent="0.5">
      <c r="D2" s="108" t="s">
        <v>98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4:14" ht="15.5" x14ac:dyDescent="0.45">
      <c r="D3" s="109" t="s">
        <v>84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4:14" ht="18" x14ac:dyDescent="0.4">
      <c r="D4" s="102" t="s">
        <v>19</v>
      </c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4:14" ht="15.5" x14ac:dyDescent="0.45">
      <c r="D5" s="103" t="s">
        <v>20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4:14" ht="5.5" customHeight="1" x14ac:dyDescent="0.35"/>
    <row r="7" spans="4:14" x14ac:dyDescent="0.35">
      <c r="D7" s="14"/>
      <c r="E7" s="14"/>
      <c r="F7" s="22"/>
      <c r="G7" s="14"/>
      <c r="H7" s="14"/>
      <c r="I7" s="14"/>
      <c r="J7" s="14"/>
      <c r="K7" s="14"/>
      <c r="L7" s="14"/>
      <c r="M7" s="14"/>
      <c r="N7" s="14"/>
    </row>
    <row r="8" spans="4:14" ht="15.5" x14ac:dyDescent="0.35">
      <c r="D8" s="110" t="s">
        <v>140</v>
      </c>
      <c r="E8" s="110"/>
      <c r="F8" s="22" t="s">
        <v>52</v>
      </c>
      <c r="G8" s="91"/>
      <c r="H8" s="91"/>
      <c r="I8" s="91"/>
      <c r="J8" s="91"/>
      <c r="K8" s="91"/>
      <c r="L8" s="24"/>
      <c r="M8" s="59" t="s">
        <v>96</v>
      </c>
      <c r="N8" s="60">
        <f>('F-4.1'!I14/20*100)+('1.6'!I12/20*100)+('1.7'!I13/20*100)+('1.8'!I8/20*100)+('2.6'!I9/20*100)</f>
        <v>0</v>
      </c>
    </row>
    <row r="9" spans="4:14" ht="14.5" customHeight="1" x14ac:dyDescent="0.35">
      <c r="D9" s="14"/>
      <c r="E9" s="14"/>
      <c r="F9" s="22"/>
      <c r="G9" s="14"/>
      <c r="H9" s="14"/>
      <c r="I9" s="14"/>
      <c r="J9" s="14"/>
      <c r="K9" s="14"/>
      <c r="L9" s="14"/>
      <c r="M9" s="104"/>
      <c r="N9" s="105"/>
    </row>
    <row r="10" spans="4:14" ht="14.5" customHeight="1" x14ac:dyDescent="0.35">
      <c r="D10" s="14"/>
      <c r="E10" s="14"/>
      <c r="F10" s="22"/>
      <c r="G10" s="14"/>
      <c r="H10" s="14"/>
      <c r="I10" s="14"/>
      <c r="J10" s="14"/>
      <c r="K10" s="14"/>
      <c r="L10" s="14"/>
      <c r="M10" s="106"/>
      <c r="N10" s="107"/>
    </row>
    <row r="11" spans="4:14" ht="14.5" customHeight="1" x14ac:dyDescent="0.35">
      <c r="D11" s="14" t="s">
        <v>61</v>
      </c>
      <c r="E11" s="14"/>
      <c r="F11" s="61"/>
      <c r="G11" s="14"/>
      <c r="H11" s="14"/>
      <c r="I11" s="14"/>
      <c r="J11" s="14"/>
      <c r="K11" s="14"/>
      <c r="L11" s="14"/>
      <c r="M11" s="87"/>
      <c r="N11" s="87"/>
    </row>
    <row r="12" spans="4:14" x14ac:dyDescent="0.35">
      <c r="D12" s="14"/>
      <c r="E12" s="14" t="s">
        <v>62</v>
      </c>
      <c r="F12" s="22" t="s">
        <v>52</v>
      </c>
      <c r="G12" s="91"/>
      <c r="H12" s="91"/>
      <c r="I12" s="91"/>
      <c r="J12" s="25"/>
      <c r="K12" s="24" t="s">
        <v>64</v>
      </c>
      <c r="L12" s="14" t="s">
        <v>52</v>
      </c>
      <c r="M12" s="46"/>
      <c r="N12" s="14"/>
    </row>
    <row r="13" spans="4:14" x14ac:dyDescent="0.35">
      <c r="D13" s="14"/>
      <c r="E13" s="14" t="s">
        <v>63</v>
      </c>
      <c r="F13" s="22" t="s">
        <v>52</v>
      </c>
      <c r="G13" s="91"/>
      <c r="H13" s="91"/>
      <c r="I13" s="91"/>
      <c r="J13" s="25"/>
      <c r="K13" s="24" t="s">
        <v>64</v>
      </c>
      <c r="L13" s="24" t="s">
        <v>52</v>
      </c>
      <c r="M13" s="46"/>
      <c r="N13" s="14"/>
    </row>
    <row r="14" spans="4:14" x14ac:dyDescent="0.35">
      <c r="D14" s="14"/>
      <c r="E14" s="14" t="s">
        <v>71</v>
      </c>
      <c r="F14" s="22" t="s">
        <v>52</v>
      </c>
      <c r="G14" s="91"/>
      <c r="H14" s="91"/>
      <c r="I14" s="91"/>
      <c r="J14" s="25"/>
      <c r="K14" s="14" t="s">
        <v>64</v>
      </c>
      <c r="L14" s="24" t="s">
        <v>52</v>
      </c>
      <c r="M14" s="46"/>
      <c r="N14" s="14"/>
    </row>
    <row r="15" spans="4:14" x14ac:dyDescent="0.35">
      <c r="D15" s="14"/>
      <c r="E15" s="14" t="s">
        <v>72</v>
      </c>
      <c r="F15" s="22" t="s">
        <v>52</v>
      </c>
      <c r="G15" s="91"/>
      <c r="H15" s="91"/>
      <c r="I15" s="91"/>
      <c r="J15" s="25"/>
      <c r="K15" s="14" t="s">
        <v>64</v>
      </c>
      <c r="L15" s="14" t="s">
        <v>52</v>
      </c>
      <c r="M15" s="46"/>
      <c r="N15" s="14"/>
    </row>
    <row r="16" spans="4:14" x14ac:dyDescent="0.35">
      <c r="D16" s="14"/>
      <c r="E16" s="14" t="s">
        <v>73</v>
      </c>
      <c r="F16" s="22" t="s">
        <v>52</v>
      </c>
      <c r="G16" s="91"/>
      <c r="H16" s="91"/>
      <c r="I16" s="91"/>
      <c r="J16" s="25"/>
      <c r="K16" s="14" t="s">
        <v>64</v>
      </c>
      <c r="L16" s="14" t="s">
        <v>52</v>
      </c>
      <c r="M16" s="46"/>
      <c r="N16" s="14"/>
    </row>
    <row r="17" spans="4:14" x14ac:dyDescent="0.35">
      <c r="D17" s="14"/>
      <c r="E17" s="14" t="s">
        <v>74</v>
      </c>
      <c r="F17" s="22" t="s">
        <v>52</v>
      </c>
      <c r="G17" s="91"/>
      <c r="H17" s="91"/>
      <c r="I17" s="91"/>
      <c r="J17" s="25"/>
      <c r="K17" s="14" t="s">
        <v>64</v>
      </c>
      <c r="L17" s="14" t="s">
        <v>52</v>
      </c>
      <c r="M17" s="46"/>
      <c r="N17" s="14"/>
    </row>
    <row r="18" spans="4:14" x14ac:dyDescent="0.35">
      <c r="D18" s="14"/>
      <c r="E18" s="14"/>
      <c r="F18" s="22"/>
      <c r="G18" s="26"/>
      <c r="H18" s="26"/>
      <c r="I18" s="26"/>
      <c r="J18" s="25"/>
      <c r="K18" s="14"/>
      <c r="L18" s="14"/>
      <c r="M18" s="14"/>
      <c r="N18" s="14"/>
    </row>
    <row r="19" spans="4:14" x14ac:dyDescent="0.35">
      <c r="D19" s="14" t="s">
        <v>80</v>
      </c>
      <c r="E19" s="14"/>
      <c r="F19" s="22"/>
      <c r="G19" s="14"/>
      <c r="H19" s="14"/>
      <c r="I19" s="14"/>
      <c r="J19" s="14"/>
      <c r="K19" s="14"/>
      <c r="L19" s="14"/>
      <c r="M19" s="26"/>
      <c r="N19" s="14"/>
    </row>
    <row r="20" spans="4:14" x14ac:dyDescent="0.35">
      <c r="D20" s="14"/>
      <c r="E20" s="14" t="s">
        <v>82</v>
      </c>
      <c r="F20" s="22" t="s">
        <v>52</v>
      </c>
      <c r="G20" s="98"/>
      <c r="H20" s="98"/>
      <c r="I20" s="98"/>
      <c r="J20" s="14"/>
      <c r="K20" s="14" t="s">
        <v>64</v>
      </c>
      <c r="L20" s="14" t="s">
        <v>52</v>
      </c>
      <c r="M20" s="47"/>
      <c r="N20" s="14"/>
    </row>
    <row r="21" spans="4:14" x14ac:dyDescent="0.35">
      <c r="D21" s="14"/>
      <c r="E21" s="14" t="s">
        <v>83</v>
      </c>
      <c r="F21" s="61" t="s">
        <v>52</v>
      </c>
      <c r="G21" s="99"/>
      <c r="H21" s="100"/>
      <c r="I21" s="101"/>
      <c r="J21" s="14"/>
      <c r="K21" s="14" t="s">
        <v>64</v>
      </c>
      <c r="L21" s="14" t="s">
        <v>52</v>
      </c>
      <c r="M21" s="47"/>
      <c r="N21" s="14"/>
    </row>
    <row r="22" spans="4:14" x14ac:dyDescent="0.35">
      <c r="D22" s="14"/>
      <c r="E22" s="14"/>
      <c r="F22" s="61"/>
      <c r="G22" s="14"/>
      <c r="H22" s="14"/>
      <c r="I22" s="14"/>
      <c r="J22" s="14"/>
      <c r="K22" s="14"/>
      <c r="L22" s="14"/>
      <c r="M22" s="14"/>
      <c r="N22" s="14"/>
    </row>
    <row r="23" spans="4:14" x14ac:dyDescent="0.35">
      <c r="D23" s="14" t="s">
        <v>75</v>
      </c>
      <c r="E23" s="14"/>
      <c r="F23" s="61" t="s">
        <v>76</v>
      </c>
      <c r="G23" s="92">
        <f ca="1">NOW()</f>
        <v>46063.356699537035</v>
      </c>
      <c r="H23" s="93"/>
      <c r="I23" s="94"/>
      <c r="J23" s="14"/>
      <c r="K23" s="14"/>
      <c r="L23" s="14"/>
      <c r="M23" s="14"/>
      <c r="N23" s="14"/>
    </row>
    <row r="24" spans="4:14" x14ac:dyDescent="0.35">
      <c r="D24" s="14" t="s">
        <v>79</v>
      </c>
      <c r="E24" s="14"/>
      <c r="F24" s="61" t="s">
        <v>52</v>
      </c>
      <c r="G24" s="95"/>
      <c r="H24" s="96"/>
      <c r="I24" s="97"/>
      <c r="J24" s="14"/>
      <c r="K24" s="14"/>
      <c r="L24" s="14"/>
      <c r="M24" s="14"/>
      <c r="N24" s="14"/>
    </row>
    <row r="25" spans="4:14" x14ac:dyDescent="0.35">
      <c r="D25" s="14"/>
      <c r="E25" s="14"/>
      <c r="F25" s="61"/>
      <c r="G25" s="14"/>
      <c r="H25" s="14"/>
      <c r="I25" s="14"/>
      <c r="J25" s="14"/>
      <c r="K25" s="14"/>
      <c r="L25" s="14"/>
      <c r="M25" s="14"/>
      <c r="N25" s="14"/>
    </row>
    <row r="26" spans="4:14" x14ac:dyDescent="0.35">
      <c r="D26" s="14"/>
      <c r="E26" s="14"/>
      <c r="F26" s="61"/>
      <c r="G26" s="14"/>
      <c r="H26" s="14"/>
      <c r="I26" s="14"/>
      <c r="J26" s="14"/>
      <c r="K26" s="14"/>
      <c r="L26" s="14"/>
      <c r="M26" s="14"/>
      <c r="N26" s="14"/>
    </row>
    <row r="27" spans="4:14" x14ac:dyDescent="0.35">
      <c r="D27" s="88" t="s">
        <v>86</v>
      </c>
      <c r="E27" s="88"/>
      <c r="F27" s="22"/>
      <c r="G27" s="14"/>
      <c r="H27" s="14"/>
      <c r="I27" s="14"/>
      <c r="J27" s="14"/>
      <c r="K27" s="14"/>
      <c r="L27" s="14"/>
      <c r="M27" s="34" t="s">
        <v>85</v>
      </c>
      <c r="N27" s="14"/>
    </row>
    <row r="28" spans="4:14" x14ac:dyDescent="0.35">
      <c r="D28" s="14"/>
      <c r="E28" s="14"/>
      <c r="F28" s="22"/>
      <c r="G28" s="14"/>
      <c r="H28" s="14"/>
      <c r="I28" s="14"/>
      <c r="J28" s="14"/>
      <c r="K28" s="14"/>
      <c r="L28" s="14"/>
      <c r="M28" s="14"/>
      <c r="N28" s="14"/>
    </row>
    <row r="29" spans="4:14" x14ac:dyDescent="0.35">
      <c r="D29" s="14"/>
      <c r="E29" s="14"/>
      <c r="F29" s="22"/>
      <c r="G29" s="14"/>
      <c r="H29" s="14"/>
      <c r="I29" s="14"/>
      <c r="J29" s="14"/>
      <c r="K29" s="14"/>
      <c r="L29" s="14"/>
      <c r="M29" s="14"/>
      <c r="N29" s="14"/>
    </row>
    <row r="30" spans="4:14" x14ac:dyDescent="0.35">
      <c r="D30" s="90" t="s">
        <v>87</v>
      </c>
      <c r="E30" s="90"/>
      <c r="F30" s="22"/>
      <c r="G30" s="14"/>
      <c r="H30" s="14"/>
      <c r="I30" s="14"/>
      <c r="J30" s="14"/>
      <c r="K30" s="14"/>
      <c r="L30" s="14"/>
      <c r="M30" s="22" t="s">
        <v>87</v>
      </c>
      <c r="N30" s="14"/>
    </row>
    <row r="31" spans="4:14" x14ac:dyDescent="0.35">
      <c r="D31" s="14"/>
      <c r="E31" s="14"/>
      <c r="F31" s="22"/>
      <c r="G31" s="14"/>
      <c r="H31" s="14"/>
      <c r="I31" s="14"/>
      <c r="J31" s="14"/>
      <c r="K31" s="14"/>
      <c r="L31" s="14"/>
      <c r="M31" s="14"/>
      <c r="N31" s="14"/>
    </row>
    <row r="32" spans="4:14" x14ac:dyDescent="0.35">
      <c r="D32" s="14"/>
      <c r="E32" s="14"/>
      <c r="F32" s="22"/>
      <c r="G32" s="14"/>
      <c r="H32" s="14"/>
      <c r="I32" s="14"/>
      <c r="J32" s="14"/>
      <c r="K32" s="14"/>
      <c r="L32" s="14"/>
      <c r="M32" s="14"/>
      <c r="N32" s="14"/>
    </row>
    <row r="33" spans="4:14" x14ac:dyDescent="0.35">
      <c r="D33" s="89">
        <f>G12</f>
        <v>0</v>
      </c>
      <c r="E33" s="89"/>
      <c r="F33" s="22"/>
      <c r="G33" s="14"/>
      <c r="H33" s="14"/>
      <c r="I33" s="14"/>
      <c r="J33" s="14"/>
      <c r="K33" s="14"/>
      <c r="L33" s="14"/>
      <c r="M33" s="48">
        <f>G20</f>
        <v>0</v>
      </c>
      <c r="N33" s="14"/>
    </row>
    <row r="34" spans="4:14" x14ac:dyDescent="0.35">
      <c r="D34" s="14"/>
      <c r="E34" s="14"/>
      <c r="F34" s="22"/>
      <c r="G34" s="14"/>
      <c r="H34" s="14"/>
      <c r="I34" s="14"/>
      <c r="J34" s="14"/>
      <c r="K34" s="14"/>
      <c r="L34" s="14"/>
      <c r="M34" s="14"/>
      <c r="N34" s="14"/>
    </row>
    <row r="35" spans="4:14" x14ac:dyDescent="0.35">
      <c r="D35" s="14"/>
      <c r="E35" s="14"/>
      <c r="F35" s="22"/>
      <c r="G35" s="14"/>
      <c r="H35" s="14"/>
      <c r="I35" s="14"/>
      <c r="J35" s="14"/>
      <c r="K35" s="14"/>
      <c r="L35" s="14"/>
      <c r="M35" s="14"/>
      <c r="N35" s="14"/>
    </row>
  </sheetData>
  <sheetProtection formatCells="0" formatColumns="0" formatRows="0" insertColumns="0" insertRows="0" insertHyperlinks="0" deleteColumns="0" deleteRows="0" sort="0" autoFilter="0" pivotTables="0"/>
  <mergeCells count="20">
    <mergeCell ref="G13:I13"/>
    <mergeCell ref="D4:N4"/>
    <mergeCell ref="D5:N5"/>
    <mergeCell ref="M9:N10"/>
    <mergeCell ref="D2:N2"/>
    <mergeCell ref="D3:N3"/>
    <mergeCell ref="D8:E8"/>
    <mergeCell ref="G8:K8"/>
    <mergeCell ref="G12:I12"/>
    <mergeCell ref="D27:E27"/>
    <mergeCell ref="D33:E33"/>
    <mergeCell ref="D30:E30"/>
    <mergeCell ref="G14:I14"/>
    <mergeCell ref="G15:I15"/>
    <mergeCell ref="G16:I16"/>
    <mergeCell ref="G17:I17"/>
    <mergeCell ref="G23:I23"/>
    <mergeCell ref="G24:I24"/>
    <mergeCell ref="G20:I20"/>
    <mergeCell ref="G21:I21"/>
  </mergeCells>
  <dataValidations count="3">
    <dataValidation type="list" allowBlank="1" showInputMessage="1" showErrorMessage="1" sqref="G8:K8" xr:uid="{41DE54CE-C7BA-46B2-AE55-2B656FE6DC77}">
      <formula1>Nama_Fak</formula1>
    </dataValidation>
    <dataValidation type="list" allowBlank="1" showInputMessage="1" showErrorMessage="1" sqref="M20:M21" xr:uid="{D1325670-A696-4321-A58D-E4D2BA69964D}">
      <formula1>Jab_Auditor</formula1>
    </dataValidation>
    <dataValidation type="list" allowBlank="1" showInputMessage="1" showErrorMessage="1" sqref="M19 M12:M17" xr:uid="{E79FFF4F-2B75-4EAB-87D3-709C137D3456}">
      <formula1>Jbt_Stru_UPPS</formula1>
    </dataValidation>
  </dataValidations>
  <pageMargins left="0.7" right="0.7" top="0.75" bottom="0.75" header="0.3" footer="0.3"/>
  <pageSetup paperSize="9" scale="9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99EDA0-3700-45CB-978D-8004FE1346CD}">
          <x14:formula1>
            <xm:f>SOURCE!$C$16:$C$59</xm:f>
          </x14:formula1>
          <xm:sqref>L8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24EE-8778-484C-9A3A-73928F45C3E4}">
  <sheetPr>
    <tabColor rgb="FF00B050"/>
  </sheetPr>
  <dimension ref="B1:J14"/>
  <sheetViews>
    <sheetView showGridLines="0" zoomScaleNormal="100" workbookViewId="0">
      <pane xSplit="2" ySplit="6" topLeftCell="C10" activePane="bottomRight" state="frozen"/>
      <selection activeCell="F32" sqref="F32"/>
      <selection pane="topRight" activeCell="F32" sqref="F32"/>
      <selection pane="bottomLeft" activeCell="F32" sqref="F32"/>
      <selection pane="bottomRight" activeCell="H8" sqref="H8"/>
    </sheetView>
  </sheetViews>
  <sheetFormatPr defaultRowHeight="14.5" zeroHeight="1" x14ac:dyDescent="0.35"/>
  <cols>
    <col min="1" max="1" width="1.7265625" style="18" customWidth="1"/>
    <col min="2" max="2" width="5.7265625" style="18" customWidth="1"/>
    <col min="3" max="3" width="14.54296875" style="18" customWidth="1"/>
    <col min="4" max="4" width="44.26953125" style="18" customWidth="1"/>
    <col min="5" max="5" width="11.453125" style="20" customWidth="1"/>
    <col min="6" max="6" width="17.26953125" style="18" customWidth="1"/>
    <col min="7" max="7" width="15.6328125" style="18" customWidth="1"/>
    <col min="8" max="8" width="25.1796875" style="18" customWidth="1"/>
    <col min="9" max="9" width="6" style="19" customWidth="1"/>
    <col min="10" max="10" width="24.26953125" style="18" customWidth="1"/>
    <col min="11" max="16384" width="8.7265625" style="18"/>
  </cols>
  <sheetData>
    <row r="1" spans="2:10" x14ac:dyDescent="0.35">
      <c r="B1" s="40"/>
      <c r="C1" s="40"/>
      <c r="D1" s="40"/>
      <c r="E1" s="41"/>
      <c r="F1" s="40"/>
      <c r="G1" s="40"/>
      <c r="H1" s="40"/>
      <c r="I1" s="42"/>
      <c r="J1" s="40"/>
    </row>
    <row r="2" spans="2:10" ht="18.5" x14ac:dyDescent="0.45">
      <c r="B2" s="111" t="s">
        <v>99</v>
      </c>
      <c r="C2" s="111"/>
      <c r="D2" s="111"/>
      <c r="E2" s="111"/>
      <c r="F2" s="111"/>
      <c r="G2" s="111"/>
      <c r="H2" s="111"/>
      <c r="I2" s="111"/>
      <c r="J2" s="111"/>
    </row>
    <row r="3" spans="2:10" x14ac:dyDescent="0.35">
      <c r="B3" s="40"/>
      <c r="C3" s="40"/>
      <c r="D3" s="40"/>
      <c r="E3" s="41"/>
      <c r="F3" s="40"/>
      <c r="G3" s="40"/>
      <c r="H3" s="40"/>
      <c r="I3" s="42"/>
      <c r="J3" s="40"/>
    </row>
    <row r="4" spans="2:10" ht="22" customHeight="1" x14ac:dyDescent="0.35">
      <c r="B4" s="113" t="s">
        <v>0</v>
      </c>
      <c r="C4" s="113" t="s">
        <v>6</v>
      </c>
      <c r="D4" s="113" t="s">
        <v>7</v>
      </c>
      <c r="E4" s="113" t="s">
        <v>93</v>
      </c>
      <c r="F4" s="113"/>
      <c r="G4" s="113"/>
      <c r="H4" s="112" t="s">
        <v>92</v>
      </c>
      <c r="I4" s="112" t="s">
        <v>78</v>
      </c>
      <c r="J4" s="112" t="s">
        <v>77</v>
      </c>
    </row>
    <row r="5" spans="2:10" ht="31" x14ac:dyDescent="0.35">
      <c r="B5" s="113"/>
      <c r="C5" s="113"/>
      <c r="D5" s="113"/>
      <c r="E5" s="32" t="s">
        <v>11</v>
      </c>
      <c r="F5" s="33" t="s">
        <v>10</v>
      </c>
      <c r="G5" s="33" t="s">
        <v>9</v>
      </c>
      <c r="H5" s="112"/>
      <c r="I5" s="112"/>
      <c r="J5" s="112"/>
    </row>
    <row r="6" spans="2:10" ht="7.5" customHeight="1" x14ac:dyDescent="0.35"/>
    <row r="7" spans="2:10" ht="62" x14ac:dyDescent="0.35">
      <c r="B7" s="16">
        <v>1</v>
      </c>
      <c r="C7" s="86" t="s">
        <v>100</v>
      </c>
      <c r="D7" s="6" t="s">
        <v>101</v>
      </c>
      <c r="E7" s="17"/>
      <c r="F7" s="53"/>
      <c r="G7" s="54"/>
      <c r="H7" s="31"/>
      <c r="I7" s="50">
        <f>IF(AND(E7="Ada", H7="Belum Memenuhi Standar"), 1, IF(AND(E7="Ada", H7="Memenuhi Standar"), 3, IF(AND(E7="Ada", H7="Melampaui Standar"), 4, 0)))</f>
        <v>0</v>
      </c>
      <c r="J7" s="49"/>
    </row>
    <row r="8" spans="2:10" ht="31" x14ac:dyDescent="0.35">
      <c r="B8" s="16">
        <v>2</v>
      </c>
      <c r="C8" s="86" t="s">
        <v>102</v>
      </c>
      <c r="D8" s="6" t="s">
        <v>103</v>
      </c>
      <c r="E8" s="17"/>
      <c r="F8" s="27"/>
      <c r="G8" s="27"/>
      <c r="H8" s="31"/>
      <c r="I8" s="50">
        <f t="shared" ref="I8:I12" si="0">IF(AND(E8="Ada", H8="Belum Memenuhi Standar"), 1, IF(AND(E8="Ada", H8="Memenuhi Standar"), 3, IF(AND(E8="Ada", H8="Melampaui Standar"), 4, 0)))</f>
        <v>0</v>
      </c>
      <c r="J8" s="49"/>
    </row>
    <row r="9" spans="2:10" ht="46.5" x14ac:dyDescent="0.35">
      <c r="B9" s="16">
        <v>3</v>
      </c>
      <c r="C9" s="86" t="s">
        <v>104</v>
      </c>
      <c r="D9" s="6" t="s">
        <v>105</v>
      </c>
      <c r="E9" s="17"/>
      <c r="F9" s="55"/>
      <c r="G9" s="52"/>
      <c r="H9" s="31"/>
      <c r="I9" s="50">
        <f t="shared" si="0"/>
        <v>0</v>
      </c>
      <c r="J9" s="49"/>
    </row>
    <row r="10" spans="2:10" ht="31" x14ac:dyDescent="0.35">
      <c r="B10" s="16">
        <v>4</v>
      </c>
      <c r="C10" s="86" t="s">
        <v>100</v>
      </c>
      <c r="D10" s="7" t="s">
        <v>106</v>
      </c>
      <c r="E10" s="17"/>
      <c r="F10" s="21"/>
      <c r="G10" s="21"/>
      <c r="H10" s="31"/>
      <c r="I10" s="50">
        <f t="shared" si="0"/>
        <v>0</v>
      </c>
      <c r="J10" s="49"/>
    </row>
    <row r="11" spans="2:10" ht="46.5" x14ac:dyDescent="0.35">
      <c r="B11" s="16">
        <v>5</v>
      </c>
      <c r="C11" s="86" t="s">
        <v>104</v>
      </c>
      <c r="D11" s="8" t="s">
        <v>107</v>
      </c>
      <c r="E11" s="17"/>
      <c r="F11" s="21"/>
      <c r="G11" s="21"/>
      <c r="H11" s="31"/>
      <c r="I11" s="50">
        <f t="shared" si="0"/>
        <v>0</v>
      </c>
      <c r="J11" s="49"/>
    </row>
    <row r="12" spans="2:10" ht="62" x14ac:dyDescent="0.35">
      <c r="B12" s="16">
        <v>6</v>
      </c>
      <c r="C12" s="86" t="s">
        <v>104</v>
      </c>
      <c r="D12" s="6" t="s">
        <v>108</v>
      </c>
      <c r="E12" s="17"/>
      <c r="F12" s="21"/>
      <c r="G12" s="21"/>
      <c r="H12" s="31"/>
      <c r="I12" s="50">
        <f t="shared" si="0"/>
        <v>0</v>
      </c>
      <c r="J12" s="49"/>
    </row>
    <row r="13" spans="2:10" ht="15.5" x14ac:dyDescent="0.35">
      <c r="B13" s="62"/>
      <c r="C13" s="63"/>
      <c r="D13" s="64"/>
      <c r="E13" s="65"/>
      <c r="F13" s="66"/>
      <c r="G13" s="66"/>
      <c r="H13" s="67"/>
      <c r="I13" s="50"/>
      <c r="J13" s="68"/>
    </row>
    <row r="14" spans="2:10" x14ac:dyDescent="0.35">
      <c r="H14" s="28" t="s">
        <v>91</v>
      </c>
      <c r="I14" s="51">
        <f>SUM(I7:I12)</f>
        <v>0</v>
      </c>
    </row>
  </sheetData>
  <protectedRanges>
    <protectedRange algorithmName="SHA-512" hashValue="PnbSH2AkHCdh3fyMdKtYxTeBrniTZT6Nk2mcIuBFseeFjw5n/kmSjsJFeojfp5QPVO02TCZ5+NMazHUq+5F3SQ==" saltValue="Bt9DM8uY5OMuRYykQWhLfQ==" spinCount="100000" sqref="H7:H13" name="Range1"/>
  </protectedRanges>
  <mergeCells count="8">
    <mergeCell ref="B2:J2"/>
    <mergeCell ref="J4:J5"/>
    <mergeCell ref="B4:B5"/>
    <mergeCell ref="C4:C5"/>
    <mergeCell ref="D4:D5"/>
    <mergeCell ref="E4:G4"/>
    <mergeCell ref="H4:H5"/>
    <mergeCell ref="I4:I5"/>
  </mergeCells>
  <dataValidations count="3">
    <dataValidation showDropDown="1" showInputMessage="1" showErrorMessage="1" sqref="B2" xr:uid="{C10BC625-857B-4557-BA20-9E6FB0940AE5}"/>
    <dataValidation type="list" allowBlank="1" showInputMessage="1" showErrorMessage="1" sqref="H7:H13" xr:uid="{7CF918C0-8D79-4902-8DB9-3660A21A1C4B}">
      <formula1>Hasil_Verifikasi</formula1>
    </dataValidation>
    <dataValidation type="list" allowBlank="1" showInputMessage="1" showErrorMessage="1" sqref="E6:E17" xr:uid="{685D31CD-8354-41B8-A7B9-073AD2C87EBB}">
      <formula1>Status_Dokumen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A672-902E-41A7-98F9-4A833F971E72}">
  <sheetPr codeName="Sheet4">
    <tabColor theme="5" tint="-0.249977111117893"/>
  </sheetPr>
  <dimension ref="B1:J12"/>
  <sheetViews>
    <sheetView showGridLines="0" zoomScaleNormal="100" workbookViewId="0">
      <pane xSplit="2" ySplit="6" topLeftCell="C10" activePane="bottomRight" state="frozen"/>
      <selection activeCell="F32" sqref="F32"/>
      <selection pane="topRight" activeCell="F32" sqref="F32"/>
      <selection pane="bottomLeft" activeCell="F32" sqref="F32"/>
      <selection pane="bottomRight" activeCell="D11" sqref="D11"/>
    </sheetView>
  </sheetViews>
  <sheetFormatPr defaultRowHeight="14.5" x14ac:dyDescent="0.35"/>
  <cols>
    <col min="1" max="1" width="2.54296875" style="18" customWidth="1"/>
    <col min="2" max="2" width="5.7265625" style="18" customWidth="1"/>
    <col min="3" max="3" width="14.54296875" style="18" customWidth="1"/>
    <col min="4" max="4" width="44.26953125" style="18" customWidth="1"/>
    <col min="5" max="5" width="11.453125" style="20" customWidth="1"/>
    <col min="6" max="7" width="15.6328125" style="18" customWidth="1"/>
    <col min="8" max="8" width="24.26953125" style="18" customWidth="1"/>
    <col min="9" max="9" width="6" style="19" customWidth="1"/>
    <col min="10" max="10" width="24.26953125" style="18" customWidth="1"/>
    <col min="11" max="16384" width="8.7265625" style="18"/>
  </cols>
  <sheetData>
    <row r="1" spans="2:10" x14ac:dyDescent="0.35">
      <c r="B1" s="40"/>
      <c r="C1" s="40"/>
      <c r="D1" s="40"/>
      <c r="E1" s="41"/>
      <c r="F1" s="40"/>
      <c r="G1" s="40"/>
      <c r="H1" s="40"/>
      <c r="I1" s="42"/>
      <c r="J1" s="40"/>
    </row>
    <row r="2" spans="2:10" ht="18.5" x14ac:dyDescent="0.45">
      <c r="B2" s="111" t="s">
        <v>130</v>
      </c>
      <c r="C2" s="111"/>
      <c r="D2" s="111"/>
      <c r="E2" s="111"/>
      <c r="F2" s="111"/>
      <c r="G2" s="111"/>
      <c r="H2" s="111"/>
      <c r="I2" s="111"/>
      <c r="J2" s="111"/>
    </row>
    <row r="3" spans="2:10" x14ac:dyDescent="0.35">
      <c r="B3" s="40"/>
      <c r="C3" s="40"/>
      <c r="D3" s="40"/>
      <c r="E3" s="41"/>
      <c r="F3" s="40"/>
      <c r="G3" s="40"/>
      <c r="H3" s="40"/>
      <c r="I3" s="42"/>
      <c r="J3" s="40"/>
    </row>
    <row r="4" spans="2:10" ht="22" customHeight="1" x14ac:dyDescent="0.35">
      <c r="B4" s="113" t="s">
        <v>0</v>
      </c>
      <c r="C4" s="113" t="s">
        <v>6</v>
      </c>
      <c r="D4" s="113" t="s">
        <v>7</v>
      </c>
      <c r="E4" s="113" t="s">
        <v>93</v>
      </c>
      <c r="F4" s="113"/>
      <c r="G4" s="113"/>
      <c r="H4" s="112" t="s">
        <v>92</v>
      </c>
      <c r="I4" s="112" t="s">
        <v>78</v>
      </c>
      <c r="J4" s="112" t="s">
        <v>77</v>
      </c>
    </row>
    <row r="5" spans="2:10" ht="31" x14ac:dyDescent="0.35">
      <c r="B5" s="113"/>
      <c r="C5" s="113"/>
      <c r="D5" s="113"/>
      <c r="E5" s="32" t="s">
        <v>11</v>
      </c>
      <c r="F5" s="33" t="s">
        <v>10</v>
      </c>
      <c r="G5" s="33" t="s">
        <v>9</v>
      </c>
      <c r="H5" s="112"/>
      <c r="I5" s="112"/>
      <c r="J5" s="112"/>
    </row>
    <row r="6" spans="2:10" ht="9.5" customHeight="1" x14ac:dyDescent="0.35"/>
    <row r="7" spans="2:10" ht="58" x14ac:dyDescent="0.35">
      <c r="B7" s="16">
        <v>1</v>
      </c>
      <c r="C7" s="9" t="s">
        <v>109</v>
      </c>
      <c r="D7" s="69" t="s">
        <v>110</v>
      </c>
      <c r="E7" s="17"/>
      <c r="F7" s="21"/>
      <c r="G7" s="21"/>
      <c r="H7" s="56"/>
      <c r="I7" s="57">
        <f>IF(AND(E7="Ada", H7="Belum Memenuhi Standar"), 1, IF(AND(E7="Ada", H7="Memenuhi Standar"), 3, IF(AND(E7="Ada", H7="Melampaui Standar"), 4, 0)))</f>
        <v>0</v>
      </c>
      <c r="J7" s="58"/>
    </row>
    <row r="8" spans="2:10" ht="58" x14ac:dyDescent="0.35">
      <c r="B8" s="16">
        <v>2</v>
      </c>
      <c r="C8" s="9" t="s">
        <v>111</v>
      </c>
      <c r="D8" s="69" t="s">
        <v>112</v>
      </c>
      <c r="E8" s="17"/>
      <c r="F8" s="21"/>
      <c r="G8" s="21"/>
      <c r="H8" s="56"/>
      <c r="I8" s="57">
        <f t="shared" ref="I8" si="0">IF(AND(E8="Ada", H8="Belum Memenuhi Standar"), 1, IF(AND(E8="Ada", H8="Memenuhi Standar"), 3, IF(AND(E8="Ada", H8="Melampaui Standar"), 4, 0)))</f>
        <v>0</v>
      </c>
      <c r="J8" s="58"/>
    </row>
    <row r="9" spans="2:10" ht="87" x14ac:dyDescent="0.35">
      <c r="B9" s="16">
        <v>3</v>
      </c>
      <c r="C9" s="9" t="s">
        <v>132</v>
      </c>
      <c r="D9" s="38" t="s">
        <v>133</v>
      </c>
      <c r="E9" s="17"/>
      <c r="F9" s="21"/>
      <c r="G9" s="21"/>
      <c r="H9" s="56"/>
      <c r="I9" s="57">
        <f t="shared" ref="I9:I11" si="1">IF(AND(E9="Ada", H9="Belum Memenuhi Standar"), 1, IF(AND(E9="Ada", H9="Memenuhi Standar"), 3, IF(AND(E9="Ada", H9="Melampaui Standar"), 4, 0)))</f>
        <v>0</v>
      </c>
      <c r="J9" s="58"/>
    </row>
    <row r="10" spans="2:10" ht="58" x14ac:dyDescent="0.35">
      <c r="B10" s="16">
        <v>4</v>
      </c>
      <c r="C10" s="9" t="s">
        <v>135</v>
      </c>
      <c r="D10" s="38" t="s">
        <v>134</v>
      </c>
      <c r="E10" s="17"/>
      <c r="F10" s="21"/>
      <c r="G10" s="21"/>
      <c r="H10" s="56"/>
      <c r="I10" s="57">
        <f t="shared" si="1"/>
        <v>0</v>
      </c>
      <c r="J10" s="58"/>
    </row>
    <row r="11" spans="2:10" ht="72.5" x14ac:dyDescent="0.35">
      <c r="B11" s="16">
        <v>5</v>
      </c>
      <c r="C11" s="9" t="s">
        <v>137</v>
      </c>
      <c r="D11" s="38" t="s">
        <v>136</v>
      </c>
      <c r="E11" s="17"/>
      <c r="F11" s="21"/>
      <c r="G11" s="21"/>
      <c r="H11" s="56"/>
      <c r="I11" s="57">
        <f t="shared" si="1"/>
        <v>0</v>
      </c>
      <c r="J11" s="58"/>
    </row>
    <row r="12" spans="2:10" x14ac:dyDescent="0.35">
      <c r="H12" s="28" t="s">
        <v>91</v>
      </c>
      <c r="I12" s="39">
        <f>SUM(I7:I8)</f>
        <v>0</v>
      </c>
    </row>
  </sheetData>
  <protectedRanges>
    <protectedRange algorithmName="SHA-512" hashValue="PnbSH2AkHCdh3fyMdKtYxTeBrniTZT6Nk2mcIuBFseeFjw5n/kmSjsJFeojfp5QPVO02TCZ5+NMazHUq+5F3SQ==" saltValue="Bt9DM8uY5OMuRYykQWhLfQ==" spinCount="100000" sqref="H7:H11" name="Range1"/>
  </protectedRanges>
  <mergeCells count="8">
    <mergeCell ref="B2:J2"/>
    <mergeCell ref="J4:J5"/>
    <mergeCell ref="B4:B5"/>
    <mergeCell ref="C4:C5"/>
    <mergeCell ref="D4:D5"/>
    <mergeCell ref="E4:G4"/>
    <mergeCell ref="H4:H5"/>
    <mergeCell ref="I4:I5"/>
  </mergeCells>
  <phoneticPr fontId="14" type="noConversion"/>
  <dataValidations count="3">
    <dataValidation type="list" allowBlank="1" showInputMessage="1" showErrorMessage="1" sqref="H7:H11" xr:uid="{E44D0DF2-7691-4490-B20F-0684D3F7FDBC}">
      <formula1>Hasil_Verifikasi</formula1>
    </dataValidation>
    <dataValidation showDropDown="1" showInputMessage="1" showErrorMessage="1" sqref="B2:J2" xr:uid="{2D2CFA13-AC16-41BF-B249-33EE7E76CB94}"/>
    <dataValidation type="list" allowBlank="1" showInputMessage="1" showErrorMessage="1" sqref="E6:E15" xr:uid="{628563B0-8F9C-4133-967C-661B75D2D961}">
      <formula1>Status_Dokumen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3592-B39A-410A-A034-5CB9E87946C3}">
  <sheetPr codeName="Sheet8">
    <tabColor theme="4" tint="0.39997558519241921"/>
  </sheetPr>
  <dimension ref="B1:J13"/>
  <sheetViews>
    <sheetView showGridLines="0" zoomScaleNormal="100" workbookViewId="0">
      <pane xSplit="2" ySplit="6" topLeftCell="C12" activePane="bottomRight" state="frozen"/>
      <selection activeCell="F32" sqref="F32"/>
      <selection pane="topRight" activeCell="F32" sqref="F32"/>
      <selection pane="bottomLeft" activeCell="F32" sqref="F32"/>
      <selection pane="bottomRight" activeCell="D16" sqref="D16"/>
    </sheetView>
  </sheetViews>
  <sheetFormatPr defaultRowHeight="14.5" x14ac:dyDescent="0.35"/>
  <cols>
    <col min="1" max="1" width="2.54296875" style="18" customWidth="1"/>
    <col min="2" max="2" width="5.7265625" style="18" customWidth="1"/>
    <col min="3" max="3" width="14.54296875" style="20" customWidth="1"/>
    <col min="4" max="4" width="44.26953125" style="18" customWidth="1"/>
    <col min="5" max="5" width="11.453125" style="20" customWidth="1"/>
    <col min="6" max="7" width="15.6328125" style="18" customWidth="1"/>
    <col min="8" max="8" width="24.26953125" style="18" customWidth="1"/>
    <col min="9" max="9" width="6" style="19" customWidth="1"/>
    <col min="10" max="10" width="24.26953125" style="18" customWidth="1"/>
    <col min="11" max="16384" width="8.7265625" style="18"/>
  </cols>
  <sheetData>
    <row r="1" spans="2:10" x14ac:dyDescent="0.35">
      <c r="B1" s="40"/>
      <c r="C1" s="41"/>
      <c r="D1" s="40"/>
      <c r="E1" s="41"/>
      <c r="F1" s="40"/>
      <c r="G1" s="40"/>
      <c r="H1" s="40"/>
      <c r="I1" s="42"/>
      <c r="J1" s="40"/>
    </row>
    <row r="2" spans="2:10" ht="18.5" x14ac:dyDescent="0.45">
      <c r="B2" s="111" t="s">
        <v>97</v>
      </c>
      <c r="C2" s="111"/>
      <c r="D2" s="111"/>
      <c r="E2" s="111"/>
      <c r="F2" s="111"/>
      <c r="G2" s="111"/>
      <c r="H2" s="111"/>
      <c r="I2" s="111"/>
      <c r="J2" s="111"/>
    </row>
    <row r="3" spans="2:10" x14ac:dyDescent="0.35">
      <c r="B3" s="40"/>
      <c r="C3" s="41"/>
      <c r="D3" s="40"/>
      <c r="E3" s="41"/>
      <c r="F3" s="40"/>
      <c r="G3" s="40"/>
      <c r="H3" s="40"/>
      <c r="I3" s="42"/>
      <c r="J3" s="40"/>
    </row>
    <row r="4" spans="2:10" ht="22" customHeight="1" x14ac:dyDescent="0.35">
      <c r="B4" s="113" t="s">
        <v>0</v>
      </c>
      <c r="C4" s="113" t="s">
        <v>6</v>
      </c>
      <c r="D4" s="113" t="s">
        <v>7</v>
      </c>
      <c r="E4" s="113" t="s">
        <v>93</v>
      </c>
      <c r="F4" s="113"/>
      <c r="G4" s="113"/>
      <c r="H4" s="112" t="s">
        <v>92</v>
      </c>
      <c r="I4" s="112" t="s">
        <v>78</v>
      </c>
      <c r="J4" s="112" t="s">
        <v>77</v>
      </c>
    </row>
    <row r="5" spans="2:10" ht="31" x14ac:dyDescent="0.35">
      <c r="B5" s="113"/>
      <c r="C5" s="113"/>
      <c r="D5" s="113"/>
      <c r="E5" s="32" t="s">
        <v>11</v>
      </c>
      <c r="F5" s="33" t="s">
        <v>10</v>
      </c>
      <c r="G5" s="33" t="s">
        <v>9</v>
      </c>
      <c r="H5" s="112"/>
      <c r="I5" s="112"/>
      <c r="J5" s="112"/>
    </row>
    <row r="6" spans="2:10" ht="7" customHeight="1" x14ac:dyDescent="0.35"/>
    <row r="7" spans="2:10" ht="58" x14ac:dyDescent="0.35">
      <c r="B7" s="16">
        <v>1</v>
      </c>
      <c r="C7" s="9" t="s">
        <v>113</v>
      </c>
      <c r="D7" s="69" t="s">
        <v>114</v>
      </c>
      <c r="E7" s="17"/>
      <c r="F7" s="21"/>
      <c r="G7" s="21"/>
      <c r="H7" s="56"/>
      <c r="I7" s="57">
        <f>IF(AND(E7="Ada", H7="Belum Memenuhi Standar"), 1, IF(AND(E7="Ada", H7="Memenuhi Standar"), 3, IF(AND(E7="Ada", H7="Melampaui Standar"), 4, 0)))</f>
        <v>0</v>
      </c>
      <c r="J7" s="58"/>
    </row>
    <row r="8" spans="2:10" ht="58" x14ac:dyDescent="0.35">
      <c r="B8" s="16">
        <v>2</v>
      </c>
      <c r="C8" s="9" t="s">
        <v>115</v>
      </c>
      <c r="D8" s="70" t="s">
        <v>116</v>
      </c>
      <c r="E8" s="17"/>
      <c r="F8" s="21"/>
      <c r="G8" s="21"/>
      <c r="H8" s="56"/>
      <c r="I8" s="57">
        <f t="shared" ref="I8:I12" si="0">IF(AND(E8="Ada", H8="Belum Memenuhi Standar"), 1, IF(AND(E8="Ada", H8="Memenuhi Standar"), 3, IF(AND(E8="Ada", H8="Melampaui Standar"), 4, 0)))</f>
        <v>0</v>
      </c>
      <c r="J8" s="58"/>
    </row>
    <row r="9" spans="2:10" ht="43.5" x14ac:dyDescent="0.35">
      <c r="B9" s="16">
        <v>3</v>
      </c>
      <c r="C9" s="9" t="s">
        <v>117</v>
      </c>
      <c r="D9" s="69" t="s">
        <v>118</v>
      </c>
      <c r="E9" s="17"/>
      <c r="F9" s="21"/>
      <c r="G9" s="21"/>
      <c r="H9" s="56"/>
      <c r="I9" s="50">
        <f t="shared" si="0"/>
        <v>0</v>
      </c>
      <c r="J9" s="58"/>
    </row>
    <row r="10" spans="2:10" ht="72.5" x14ac:dyDescent="0.35">
      <c r="B10" s="16">
        <v>4</v>
      </c>
      <c r="C10" s="9" t="s">
        <v>119</v>
      </c>
      <c r="D10" s="69" t="s">
        <v>120</v>
      </c>
      <c r="E10" s="17"/>
      <c r="F10" s="21"/>
      <c r="G10" s="21"/>
      <c r="H10" s="56"/>
      <c r="I10" s="50">
        <f t="shared" si="0"/>
        <v>0</v>
      </c>
      <c r="J10" s="58"/>
    </row>
    <row r="11" spans="2:10" ht="87" x14ac:dyDescent="0.35">
      <c r="B11" s="16">
        <v>5</v>
      </c>
      <c r="C11" s="9" t="s">
        <v>121</v>
      </c>
      <c r="D11" s="38" t="s">
        <v>122</v>
      </c>
      <c r="E11" s="17"/>
      <c r="F11" s="21"/>
      <c r="G11" s="21"/>
      <c r="H11" s="56"/>
      <c r="I11" s="50">
        <f t="shared" si="0"/>
        <v>0</v>
      </c>
      <c r="J11" s="58"/>
    </row>
    <row r="12" spans="2:10" ht="72.5" x14ac:dyDescent="0.35">
      <c r="B12" s="16">
        <v>6</v>
      </c>
      <c r="C12" s="9" t="s">
        <v>138</v>
      </c>
      <c r="D12" s="38" t="s">
        <v>139</v>
      </c>
      <c r="E12" s="17"/>
      <c r="F12" s="21"/>
      <c r="G12" s="21"/>
      <c r="H12" s="56"/>
      <c r="I12" s="50">
        <f t="shared" si="0"/>
        <v>0</v>
      </c>
      <c r="J12" s="58"/>
    </row>
    <row r="13" spans="2:10" x14ac:dyDescent="0.35">
      <c r="H13" s="29" t="s">
        <v>91</v>
      </c>
      <c r="I13" s="39">
        <f>SUM(I7:I11)</f>
        <v>0</v>
      </c>
    </row>
  </sheetData>
  <protectedRanges>
    <protectedRange algorithmName="SHA-512" hashValue="PnbSH2AkHCdh3fyMdKtYxTeBrniTZT6Nk2mcIuBFseeFjw5n/kmSjsJFeojfp5QPVO02TCZ5+NMazHUq+5F3SQ==" saltValue="Bt9DM8uY5OMuRYykQWhLfQ==" spinCount="100000" sqref="H7:H12" name="Range1"/>
  </protectedRanges>
  <mergeCells count="8">
    <mergeCell ref="B2:J2"/>
    <mergeCell ref="J4:J5"/>
    <mergeCell ref="B4:B5"/>
    <mergeCell ref="C4:C5"/>
    <mergeCell ref="D4:D5"/>
    <mergeCell ref="E4:G4"/>
    <mergeCell ref="H4:H5"/>
    <mergeCell ref="I4:I5"/>
  </mergeCells>
  <phoneticPr fontId="14" type="noConversion"/>
  <dataValidations count="3">
    <dataValidation type="list" allowBlank="1" showInputMessage="1" showErrorMessage="1" sqref="H7:H12" xr:uid="{3CEBEB10-5A4E-4C6A-8ACB-4BB4E95009DA}">
      <formula1>Hasil_Verifikasi</formula1>
    </dataValidation>
    <dataValidation showDropDown="1" showInputMessage="1" showErrorMessage="1" sqref="B2:J2" xr:uid="{62AAFDA1-4169-4261-8064-9167A7EB77F2}"/>
    <dataValidation type="list" allowBlank="1" showInputMessage="1" showErrorMessage="1" sqref="E6:E13" xr:uid="{7703EC19-52B1-4CCF-B08C-07BCFF68D088}">
      <formula1>Status_Dokumen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870D-C9F0-4266-9872-616A50CCC4F6}">
  <sheetPr codeName="Sheet7">
    <tabColor theme="9" tint="-0.499984740745262"/>
  </sheetPr>
  <dimension ref="B1:J8"/>
  <sheetViews>
    <sheetView showGridLines="0" zoomScaleNormal="100" workbookViewId="0">
      <pane xSplit="2" ySplit="6" topLeftCell="C7" activePane="bottomRight" state="frozen"/>
      <selection activeCell="F32" sqref="F32"/>
      <selection pane="topRight" activeCell="F32" sqref="F32"/>
      <selection pane="bottomLeft" activeCell="F32" sqref="F32"/>
      <selection pane="bottomRight" activeCell="B3" sqref="B3"/>
    </sheetView>
  </sheetViews>
  <sheetFormatPr defaultRowHeight="14.5" x14ac:dyDescent="0.35"/>
  <cols>
    <col min="1" max="1" width="2.54296875" style="18" customWidth="1"/>
    <col min="2" max="2" width="5.7265625" style="18" customWidth="1"/>
    <col min="3" max="3" width="14.54296875" style="20" customWidth="1"/>
    <col min="4" max="4" width="44.26953125" style="18" customWidth="1"/>
    <col min="5" max="5" width="11.453125" style="20" customWidth="1"/>
    <col min="6" max="7" width="15.6328125" style="18" customWidth="1"/>
    <col min="8" max="8" width="24.26953125" style="18" customWidth="1"/>
    <col min="9" max="9" width="6" style="19" customWidth="1"/>
    <col min="10" max="10" width="24.26953125" style="18" customWidth="1"/>
    <col min="11" max="16384" width="8.7265625" style="18"/>
  </cols>
  <sheetData>
    <row r="1" spans="2:10" x14ac:dyDescent="0.35">
      <c r="B1" s="40"/>
      <c r="C1" s="41"/>
      <c r="D1" s="40"/>
      <c r="E1" s="41"/>
      <c r="F1" s="40"/>
      <c r="G1" s="40"/>
      <c r="H1" s="40"/>
      <c r="I1" s="42"/>
      <c r="J1" s="40"/>
    </row>
    <row r="2" spans="2:10" ht="18.5" x14ac:dyDescent="0.45">
      <c r="B2" s="111" t="s">
        <v>131</v>
      </c>
      <c r="C2" s="111"/>
      <c r="D2" s="111"/>
      <c r="E2" s="111"/>
      <c r="F2" s="111"/>
      <c r="G2" s="111"/>
      <c r="H2" s="111"/>
      <c r="I2" s="111"/>
      <c r="J2" s="111"/>
    </row>
    <row r="3" spans="2:10" x14ac:dyDescent="0.35">
      <c r="B3" s="40"/>
      <c r="C3" s="41"/>
      <c r="D3" s="40"/>
      <c r="E3" s="41"/>
      <c r="F3" s="40"/>
      <c r="G3" s="40"/>
      <c r="H3" s="40"/>
      <c r="I3" s="42"/>
      <c r="J3" s="40"/>
    </row>
    <row r="4" spans="2:10" ht="22" customHeight="1" x14ac:dyDescent="0.35">
      <c r="B4" s="113" t="s">
        <v>0</v>
      </c>
      <c r="C4" s="113" t="s">
        <v>6</v>
      </c>
      <c r="D4" s="113" t="s">
        <v>7</v>
      </c>
      <c r="E4" s="113" t="s">
        <v>93</v>
      </c>
      <c r="F4" s="113"/>
      <c r="G4" s="113"/>
      <c r="H4" s="112" t="s">
        <v>92</v>
      </c>
      <c r="I4" s="112" t="s">
        <v>78</v>
      </c>
      <c r="J4" s="112" t="s">
        <v>77</v>
      </c>
    </row>
    <row r="5" spans="2:10" ht="31" x14ac:dyDescent="0.35">
      <c r="B5" s="113"/>
      <c r="C5" s="113"/>
      <c r="D5" s="113"/>
      <c r="E5" s="32" t="s">
        <v>11</v>
      </c>
      <c r="F5" s="33" t="s">
        <v>10</v>
      </c>
      <c r="G5" s="33" t="s">
        <v>9</v>
      </c>
      <c r="H5" s="112"/>
      <c r="I5" s="112"/>
      <c r="J5" s="112"/>
    </row>
    <row r="6" spans="2:10" ht="7" customHeight="1" x14ac:dyDescent="0.35"/>
    <row r="7" spans="2:10" ht="58" x14ac:dyDescent="0.35">
      <c r="B7" s="16">
        <v>1</v>
      </c>
      <c r="C7" s="9" t="s">
        <v>123</v>
      </c>
      <c r="D7" s="70" t="s">
        <v>124</v>
      </c>
      <c r="E7" s="17"/>
      <c r="F7" s="21"/>
      <c r="G7" s="21"/>
      <c r="H7" s="56"/>
      <c r="I7" s="57">
        <f>IF(AND(E7="Ada", H7="Belum Memenuhi Standar"), 1, IF(AND(E7="Ada", H7="Memenuhi Standar"), 3, IF(AND(E7="Ada", H7="Melampaui Standar"), 4, 0)))</f>
        <v>0</v>
      </c>
      <c r="J7" s="58"/>
    </row>
    <row r="8" spans="2:10" x14ac:dyDescent="0.35">
      <c r="H8" s="28" t="s">
        <v>91</v>
      </c>
      <c r="I8" s="30">
        <f>SUM(I7:I7)</f>
        <v>0</v>
      </c>
    </row>
  </sheetData>
  <protectedRanges>
    <protectedRange algorithmName="SHA-512" hashValue="PnbSH2AkHCdh3fyMdKtYxTeBrniTZT6Nk2mcIuBFseeFjw5n/kmSjsJFeojfp5QPVO02TCZ5+NMazHUq+5F3SQ==" saltValue="Bt9DM8uY5OMuRYykQWhLfQ==" spinCount="100000" sqref="H7" name="Range1"/>
  </protectedRanges>
  <mergeCells count="8">
    <mergeCell ref="B2:J2"/>
    <mergeCell ref="J4:J5"/>
    <mergeCell ref="B4:B5"/>
    <mergeCell ref="C4:C5"/>
    <mergeCell ref="D4:D5"/>
    <mergeCell ref="E4:G4"/>
    <mergeCell ref="H4:H5"/>
    <mergeCell ref="I4:I5"/>
  </mergeCells>
  <dataValidations count="3">
    <dataValidation type="list" allowBlank="1" showInputMessage="1" showErrorMessage="1" sqref="H7" xr:uid="{CABE7F88-386F-4BC7-9571-0F728480EA57}">
      <formula1>Hasil_Verifikasi</formula1>
    </dataValidation>
    <dataValidation showDropDown="1" showInputMessage="1" showErrorMessage="1" sqref="B2:J2" xr:uid="{08F3BB80-18CF-485A-97AD-F4B098D28267}"/>
    <dataValidation type="list" allowBlank="1" showInputMessage="1" showErrorMessage="1" sqref="E6:E11" xr:uid="{ECB33DC9-5414-41A4-85F0-53343520D108}">
      <formula1>Status_Dokumen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77BC-4981-461A-8614-B1A69AC869A0}">
  <sheetPr>
    <tabColor theme="4" tint="0.39997558519241921"/>
  </sheetPr>
  <dimension ref="B1:J9"/>
  <sheetViews>
    <sheetView showGridLines="0" tabSelected="1" zoomScaleNormal="100" workbookViewId="0">
      <pane xSplit="2" ySplit="6" topLeftCell="C7" activePane="bottomRight" state="frozen"/>
      <selection activeCell="F32" sqref="F32"/>
      <selection pane="topRight" activeCell="F32" sqref="F32"/>
      <selection pane="bottomLeft" activeCell="F32" sqref="F32"/>
      <selection pane="bottomRight" activeCell="H9" sqref="H9"/>
    </sheetView>
  </sheetViews>
  <sheetFormatPr defaultRowHeight="14.5" x14ac:dyDescent="0.35"/>
  <cols>
    <col min="1" max="1" width="2.54296875" customWidth="1"/>
    <col min="2" max="2" width="5.7265625" customWidth="1"/>
    <col min="3" max="3" width="14.54296875" style="1" customWidth="1"/>
    <col min="4" max="4" width="44.26953125" customWidth="1"/>
    <col min="5" max="5" width="11.453125" style="1" customWidth="1"/>
    <col min="6" max="7" width="15.6328125" customWidth="1"/>
    <col min="8" max="8" width="24.26953125" customWidth="1"/>
    <col min="9" max="9" width="6" style="74" customWidth="1"/>
    <col min="10" max="10" width="24.26953125" customWidth="1"/>
  </cols>
  <sheetData>
    <row r="1" spans="2:10" x14ac:dyDescent="0.35">
      <c r="B1" s="71"/>
      <c r="C1" s="72"/>
      <c r="D1" s="71"/>
      <c r="E1" s="72"/>
      <c r="F1" s="71"/>
      <c r="G1" s="71"/>
      <c r="H1" s="71"/>
      <c r="I1" s="73"/>
      <c r="J1" s="71"/>
    </row>
    <row r="2" spans="2:10" ht="18.5" x14ac:dyDescent="0.45">
      <c r="B2" s="114" t="s">
        <v>125</v>
      </c>
      <c r="C2" s="114"/>
      <c r="D2" s="114"/>
      <c r="E2" s="114"/>
      <c r="F2" s="114"/>
      <c r="G2" s="114"/>
      <c r="H2" s="114"/>
      <c r="I2" s="114"/>
      <c r="J2" s="114"/>
    </row>
    <row r="3" spans="2:10" x14ac:dyDescent="0.35">
      <c r="B3" s="71"/>
      <c r="C3" s="72"/>
      <c r="D3" s="71"/>
      <c r="E3" s="72"/>
      <c r="F3" s="71"/>
      <c r="G3" s="71"/>
      <c r="H3" s="71"/>
      <c r="I3" s="73"/>
      <c r="J3" s="71"/>
    </row>
    <row r="4" spans="2:10" ht="22" customHeight="1" x14ac:dyDescent="0.35">
      <c r="B4" s="113" t="s">
        <v>0</v>
      </c>
      <c r="C4" s="113" t="s">
        <v>6</v>
      </c>
      <c r="D4" s="113" t="s">
        <v>7</v>
      </c>
      <c r="E4" s="113" t="s">
        <v>93</v>
      </c>
      <c r="F4" s="113"/>
      <c r="G4" s="113"/>
      <c r="H4" s="112" t="s">
        <v>92</v>
      </c>
      <c r="I4" s="112" t="s">
        <v>78</v>
      </c>
      <c r="J4" s="112" t="s">
        <v>77</v>
      </c>
    </row>
    <row r="5" spans="2:10" ht="31" x14ac:dyDescent="0.35">
      <c r="B5" s="113"/>
      <c r="C5" s="113"/>
      <c r="D5" s="113"/>
      <c r="E5" s="44" t="s">
        <v>11</v>
      </c>
      <c r="F5" s="45" t="s">
        <v>10</v>
      </c>
      <c r="G5" s="45" t="s">
        <v>9</v>
      </c>
      <c r="H5" s="112"/>
      <c r="I5" s="112"/>
      <c r="J5" s="112"/>
    </row>
    <row r="6" spans="2:10" ht="7" customHeight="1" x14ac:dyDescent="0.35"/>
    <row r="7" spans="2:10" ht="62" customHeight="1" x14ac:dyDescent="0.35">
      <c r="B7" s="75">
        <v>1</v>
      </c>
      <c r="C7" s="35" t="s">
        <v>126</v>
      </c>
      <c r="D7" s="37" t="s">
        <v>127</v>
      </c>
      <c r="E7" s="76"/>
      <c r="F7" s="77"/>
      <c r="G7" s="77"/>
      <c r="H7" s="78"/>
      <c r="I7" s="79">
        <f>IF(AND(E7="Ada", H7="Belum Memenuhi Standar"), 1, IF(AND(E7="Ada", H7="Memenuhi Standar"), 3, IF(AND(E7="Ada", H7="Melampaui Standar"), 4, 0)))</f>
        <v>0</v>
      </c>
      <c r="J7" s="80"/>
    </row>
    <row r="8" spans="2:10" ht="72.5" x14ac:dyDescent="0.35">
      <c r="B8" s="81">
        <v>2</v>
      </c>
      <c r="C8" s="9" t="s">
        <v>128</v>
      </c>
      <c r="D8" s="38" t="s">
        <v>129</v>
      </c>
      <c r="E8" s="17"/>
      <c r="F8" s="82"/>
      <c r="G8" s="82"/>
      <c r="H8" s="13"/>
      <c r="I8" s="83">
        <f>IF(AND(E8="Ada", H8="Belum Memenuhi Standar"), 1, IF(AND(E8="Ada", H8="Memenuhi Standar"), 3, IF(AND(E8="Ada", H8="Melampaui Standar"), 4, 0)))</f>
        <v>0</v>
      </c>
      <c r="J8" s="84"/>
    </row>
    <row r="9" spans="2:10" x14ac:dyDescent="0.35">
      <c r="H9" s="115" t="s">
        <v>91</v>
      </c>
      <c r="I9" s="85">
        <f>SUM(I8:I8)</f>
        <v>0</v>
      </c>
    </row>
  </sheetData>
  <protectedRanges>
    <protectedRange algorithmName="SHA-512" hashValue="PnbSH2AkHCdh3fyMdKtYxTeBrniTZT6Nk2mcIuBFseeFjw5n/kmSjsJFeojfp5QPVO02TCZ5+NMazHUq+5F3SQ==" saltValue="Bt9DM8uY5OMuRYykQWhLfQ==" spinCount="100000" sqref="H7:H8" name="Range1"/>
  </protectedRanges>
  <mergeCells count="8">
    <mergeCell ref="B2:J2"/>
    <mergeCell ref="B4:B5"/>
    <mergeCell ref="C4:C5"/>
    <mergeCell ref="D4:D5"/>
    <mergeCell ref="E4:G4"/>
    <mergeCell ref="H4:H5"/>
    <mergeCell ref="I4:I5"/>
    <mergeCell ref="J4:J5"/>
  </mergeCells>
  <dataValidations count="3">
    <dataValidation type="list" allowBlank="1" showInputMessage="1" showErrorMessage="1" sqref="E6:E11" xr:uid="{65501344-ABE3-433E-A735-AE7A7B169AFA}">
      <formula1>Status_Dokumen</formula1>
    </dataValidation>
    <dataValidation type="list" allowBlank="1" showInputMessage="1" showErrorMessage="1" sqref="H7:H8" xr:uid="{C2DC8C07-BE2E-4384-A10D-B2767A92F57C}">
      <formula1>Hasil_Verifikasi</formula1>
    </dataValidation>
    <dataValidation showDropDown="1" showInputMessage="1" showErrorMessage="1" sqref="B2:J2" xr:uid="{AB9F6485-1404-45BA-87E4-0BC41C063EE7}"/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3D04-B2FE-465D-9A58-94D21DEE9409}">
  <sheetPr codeName="Sheet3"/>
  <dimension ref="B2:I46"/>
  <sheetViews>
    <sheetView topLeftCell="A4" workbookViewId="0">
      <selection activeCell="F17" sqref="F17"/>
    </sheetView>
  </sheetViews>
  <sheetFormatPr defaultRowHeight="14.5" x14ac:dyDescent="0.35"/>
  <cols>
    <col min="2" max="2" width="5.08984375" customWidth="1"/>
    <col min="3" max="3" width="39.26953125" bestFit="1" customWidth="1"/>
    <col min="5" max="5" width="5.26953125" customWidth="1"/>
    <col min="6" max="6" width="34" bestFit="1" customWidth="1"/>
  </cols>
  <sheetData>
    <row r="2" spans="2:9" x14ac:dyDescent="0.35">
      <c r="B2" s="2" t="s">
        <v>0</v>
      </c>
      <c r="C2" s="2" t="s">
        <v>1</v>
      </c>
      <c r="E2" s="3" t="s">
        <v>0</v>
      </c>
      <c r="F2" s="3" t="s">
        <v>14</v>
      </c>
      <c r="G2" s="12" t="s">
        <v>18</v>
      </c>
    </row>
    <row r="3" spans="2:9" x14ac:dyDescent="0.35">
      <c r="B3" s="2">
        <v>1</v>
      </c>
      <c r="C3" s="36" t="s">
        <v>94</v>
      </c>
      <c r="E3" s="3"/>
      <c r="F3" s="3"/>
      <c r="G3" s="12"/>
    </row>
    <row r="4" spans="2:9" x14ac:dyDescent="0.35">
      <c r="B4" s="2">
        <v>2</v>
      </c>
      <c r="C4" s="10" t="s">
        <v>95</v>
      </c>
      <c r="E4" s="2">
        <v>1</v>
      </c>
      <c r="F4" s="10" t="s">
        <v>17</v>
      </c>
      <c r="G4" s="11">
        <v>1</v>
      </c>
      <c r="H4">
        <v>71</v>
      </c>
      <c r="I4">
        <f>G4*H4</f>
        <v>71</v>
      </c>
    </row>
    <row r="5" spans="2:9" x14ac:dyDescent="0.35">
      <c r="B5" s="2">
        <v>3</v>
      </c>
      <c r="C5" s="10" t="s">
        <v>2</v>
      </c>
      <c r="E5" s="2">
        <v>2</v>
      </c>
      <c r="F5" s="10" t="s">
        <v>15</v>
      </c>
      <c r="G5" s="11">
        <v>2.5</v>
      </c>
      <c r="H5">
        <v>71</v>
      </c>
      <c r="I5">
        <f t="shared" ref="I5:I6" si="0">G5*H5</f>
        <v>177.5</v>
      </c>
    </row>
    <row r="6" spans="2:9" x14ac:dyDescent="0.35">
      <c r="B6" s="2">
        <v>4</v>
      </c>
      <c r="C6" s="10" t="s">
        <v>3</v>
      </c>
      <c r="E6" s="2">
        <v>3</v>
      </c>
      <c r="F6" s="10" t="s">
        <v>16</v>
      </c>
      <c r="G6" s="11">
        <v>4</v>
      </c>
      <c r="H6">
        <v>71</v>
      </c>
      <c r="I6">
        <f t="shared" si="0"/>
        <v>284</v>
      </c>
    </row>
    <row r="7" spans="2:9" x14ac:dyDescent="0.35">
      <c r="B7" s="2">
        <v>5</v>
      </c>
      <c r="C7" s="10" t="s">
        <v>90</v>
      </c>
    </row>
    <row r="8" spans="2:9" x14ac:dyDescent="0.35">
      <c r="B8" s="2">
        <v>6</v>
      </c>
      <c r="C8" s="10" t="s">
        <v>4</v>
      </c>
    </row>
    <row r="9" spans="2:9" x14ac:dyDescent="0.35">
      <c r="B9" s="2">
        <v>7</v>
      </c>
      <c r="C9" s="10" t="s">
        <v>5</v>
      </c>
    </row>
    <row r="11" spans="2:9" x14ac:dyDescent="0.35">
      <c r="B11" s="3" t="s">
        <v>0</v>
      </c>
      <c r="C11" s="4" t="s">
        <v>8</v>
      </c>
      <c r="D11" s="11" t="s">
        <v>18</v>
      </c>
    </row>
    <row r="12" spans="2:9" x14ac:dyDescent="0.35">
      <c r="B12" s="2">
        <v>1</v>
      </c>
      <c r="C12" s="5" t="s">
        <v>12</v>
      </c>
      <c r="D12" s="11">
        <v>4</v>
      </c>
    </row>
    <row r="13" spans="2:9" x14ac:dyDescent="0.35">
      <c r="B13" s="2">
        <v>2</v>
      </c>
      <c r="C13" s="5" t="s">
        <v>13</v>
      </c>
      <c r="D13" s="11">
        <v>1</v>
      </c>
    </row>
    <row r="15" spans="2:9" x14ac:dyDescent="0.35">
      <c r="B15" t="s">
        <v>0</v>
      </c>
      <c r="C15" t="s">
        <v>21</v>
      </c>
      <c r="F15" t="s">
        <v>53</v>
      </c>
    </row>
    <row r="16" spans="2:9" x14ac:dyDescent="0.35">
      <c r="B16" s="1">
        <v>1</v>
      </c>
      <c r="C16" t="s">
        <v>22</v>
      </c>
      <c r="F16" t="s">
        <v>60</v>
      </c>
    </row>
    <row r="17" spans="2:6" x14ac:dyDescent="0.35">
      <c r="B17" s="1">
        <v>2</v>
      </c>
      <c r="C17" t="s">
        <v>23</v>
      </c>
      <c r="F17" t="s">
        <v>49</v>
      </c>
    </row>
    <row r="18" spans="2:6" x14ac:dyDescent="0.35">
      <c r="B18" s="1">
        <v>3</v>
      </c>
      <c r="C18" t="s">
        <v>24</v>
      </c>
      <c r="F18" t="s">
        <v>54</v>
      </c>
    </row>
    <row r="19" spans="2:6" x14ac:dyDescent="0.35">
      <c r="B19" s="1">
        <v>4</v>
      </c>
      <c r="C19" t="s">
        <v>25</v>
      </c>
      <c r="F19" t="s">
        <v>55</v>
      </c>
    </row>
    <row r="20" spans="2:6" x14ac:dyDescent="0.35">
      <c r="B20" s="1">
        <v>5</v>
      </c>
      <c r="C20" t="s">
        <v>26</v>
      </c>
      <c r="F20" t="s">
        <v>56</v>
      </c>
    </row>
    <row r="21" spans="2:6" x14ac:dyDescent="0.35">
      <c r="B21" s="1">
        <v>6</v>
      </c>
      <c r="C21" t="s">
        <v>27</v>
      </c>
      <c r="F21" t="s">
        <v>57</v>
      </c>
    </row>
    <row r="22" spans="2:6" x14ac:dyDescent="0.35">
      <c r="B22" s="1">
        <v>7</v>
      </c>
      <c r="C22" t="s">
        <v>28</v>
      </c>
      <c r="F22" t="s">
        <v>58</v>
      </c>
    </row>
    <row r="23" spans="2:6" x14ac:dyDescent="0.35">
      <c r="B23" s="1">
        <v>8</v>
      </c>
      <c r="C23" t="s">
        <v>29</v>
      </c>
      <c r="F23" t="s">
        <v>59</v>
      </c>
    </row>
    <row r="24" spans="2:6" x14ac:dyDescent="0.35">
      <c r="B24" s="1">
        <v>9</v>
      </c>
      <c r="C24" t="s">
        <v>30</v>
      </c>
    </row>
    <row r="25" spans="2:6" x14ac:dyDescent="0.35">
      <c r="B25" s="1">
        <v>10</v>
      </c>
      <c r="C25" t="s">
        <v>31</v>
      </c>
      <c r="F25" t="s">
        <v>65</v>
      </c>
    </row>
    <row r="26" spans="2:6" x14ac:dyDescent="0.35">
      <c r="B26" s="1">
        <v>11</v>
      </c>
      <c r="C26" t="s">
        <v>32</v>
      </c>
      <c r="F26" t="s">
        <v>68</v>
      </c>
    </row>
    <row r="27" spans="2:6" x14ac:dyDescent="0.35">
      <c r="B27" s="1">
        <v>12</v>
      </c>
      <c r="C27" t="s">
        <v>33</v>
      </c>
      <c r="F27" t="s">
        <v>66</v>
      </c>
    </row>
    <row r="28" spans="2:6" x14ac:dyDescent="0.35">
      <c r="B28" s="1">
        <v>13</v>
      </c>
      <c r="C28" t="s">
        <v>34</v>
      </c>
      <c r="F28" t="s">
        <v>67</v>
      </c>
    </row>
    <row r="29" spans="2:6" x14ac:dyDescent="0.35">
      <c r="B29" s="1">
        <v>14</v>
      </c>
      <c r="C29" t="s">
        <v>35</v>
      </c>
      <c r="F29" t="s">
        <v>69</v>
      </c>
    </row>
    <row r="30" spans="2:6" x14ac:dyDescent="0.35">
      <c r="B30" s="1">
        <v>15</v>
      </c>
      <c r="C30" t="s">
        <v>37</v>
      </c>
      <c r="F30" t="s">
        <v>70</v>
      </c>
    </row>
    <row r="31" spans="2:6" x14ac:dyDescent="0.35">
      <c r="B31" s="1">
        <v>16</v>
      </c>
      <c r="C31" t="s">
        <v>38</v>
      </c>
    </row>
    <row r="32" spans="2:6" x14ac:dyDescent="0.35">
      <c r="B32" s="1">
        <v>17</v>
      </c>
      <c r="C32" t="s">
        <v>39</v>
      </c>
      <c r="F32" t="s">
        <v>88</v>
      </c>
    </row>
    <row r="33" spans="2:6" x14ac:dyDescent="0.35">
      <c r="B33" s="1">
        <v>18</v>
      </c>
      <c r="C33" t="s">
        <v>36</v>
      </c>
      <c r="F33" t="s">
        <v>89</v>
      </c>
    </row>
    <row r="34" spans="2:6" x14ac:dyDescent="0.35">
      <c r="B34" s="1">
        <v>19</v>
      </c>
      <c r="C34" t="s">
        <v>40</v>
      </c>
      <c r="F34" t="s">
        <v>81</v>
      </c>
    </row>
    <row r="35" spans="2:6" x14ac:dyDescent="0.35">
      <c r="B35" s="1">
        <v>20</v>
      </c>
      <c r="C35" t="s">
        <v>41</v>
      </c>
    </row>
    <row r="36" spans="2:6" x14ac:dyDescent="0.35">
      <c r="B36" s="1">
        <v>21</v>
      </c>
      <c r="C36" t="s">
        <v>42</v>
      </c>
    </row>
    <row r="37" spans="2:6" x14ac:dyDescent="0.35">
      <c r="B37" s="1">
        <v>22</v>
      </c>
      <c r="C37" t="s">
        <v>43</v>
      </c>
    </row>
    <row r="38" spans="2:6" x14ac:dyDescent="0.35">
      <c r="B38" s="1">
        <v>23</v>
      </c>
      <c r="C38" t="s">
        <v>44</v>
      </c>
    </row>
    <row r="39" spans="2:6" x14ac:dyDescent="0.35">
      <c r="B39" s="1">
        <v>24</v>
      </c>
      <c r="C39" t="s">
        <v>45</v>
      </c>
    </row>
    <row r="40" spans="2:6" x14ac:dyDescent="0.35">
      <c r="B40" s="1">
        <v>25</v>
      </c>
      <c r="C40" t="s">
        <v>46</v>
      </c>
    </row>
    <row r="41" spans="2:6" x14ac:dyDescent="0.35">
      <c r="B41" s="1">
        <v>26</v>
      </c>
      <c r="C41" t="s">
        <v>47</v>
      </c>
    </row>
    <row r="42" spans="2:6" x14ac:dyDescent="0.35">
      <c r="B42" s="1">
        <v>27</v>
      </c>
      <c r="C42" t="s">
        <v>48</v>
      </c>
    </row>
    <row r="43" spans="2:6" x14ac:dyDescent="0.35">
      <c r="B43" s="1">
        <v>28</v>
      </c>
      <c r="C43" t="s">
        <v>51</v>
      </c>
    </row>
    <row r="44" spans="2:6" x14ac:dyDescent="0.35">
      <c r="B44" s="1">
        <v>29</v>
      </c>
      <c r="C44" t="s">
        <v>50</v>
      </c>
    </row>
    <row r="45" spans="2:6" x14ac:dyDescent="0.35">
      <c r="B45" s="1">
        <v>30</v>
      </c>
    </row>
    <row r="46" spans="2:6" x14ac:dyDescent="0.35">
      <c r="B46" s="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Cover</vt:lpstr>
      <vt:lpstr>F-4.1</vt:lpstr>
      <vt:lpstr>1.6</vt:lpstr>
      <vt:lpstr>1.7</vt:lpstr>
      <vt:lpstr>1.8</vt:lpstr>
      <vt:lpstr>2.6</vt:lpstr>
      <vt:lpstr>SOURCE</vt:lpstr>
      <vt:lpstr>Hasil_Verifikasi</vt:lpstr>
      <vt:lpstr>Jab_Auditor</vt:lpstr>
      <vt:lpstr>Jbt_Stru_UPPS</vt:lpstr>
      <vt:lpstr>'F-4.1'!List_stndr</vt:lpstr>
      <vt:lpstr>Nama_Fak</vt:lpstr>
      <vt:lpstr>Nama_Standar</vt:lpstr>
      <vt:lpstr>nama_unit</vt:lpstr>
      <vt:lpstr>Status_Dokumen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DADAN IRWAN</dc:creator>
  <cp:lastModifiedBy>DADAN IRWAN</cp:lastModifiedBy>
  <cp:lastPrinted>2026-01-19T16:10:13Z</cp:lastPrinted>
  <dcterms:created xsi:type="dcterms:W3CDTF">2026-01-19T08:25:21Z</dcterms:created>
  <dcterms:modified xsi:type="dcterms:W3CDTF">2026-02-10T01:33:55Z</dcterms:modified>
</cp:coreProperties>
</file>